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70D9748\Desktop\"/>
    </mc:Choice>
  </mc:AlternateContent>
  <xr:revisionPtr revIDLastSave="0" documentId="8_{E3C562EC-CB10-4FC9-A923-ABC98855CBBB}" xr6:coauthVersionLast="47" xr6:coauthVersionMax="47" xr10:uidLastSave="{00000000-0000-0000-0000-000000000000}"/>
  <bookViews>
    <workbookView xWindow="-110" yWindow="-110" windowWidth="19420" windowHeight="10300" firstSheet="4" activeTab="8" xr2:uid="{00000000-000D-0000-FFFF-FFFF00000000}"/>
  </bookViews>
  <sheets>
    <sheet name="PT-RZ970 " sheetId="6" state="hidden" r:id="rId1"/>
    <sheet name="PT-RZ570" sheetId="8" state="hidden" r:id="rId2"/>
    <sheet name="VMZ50" sheetId="9" state="hidden" r:id="rId3"/>
    <sheet name="MZ670" sheetId="10" state="hidden" r:id="rId4"/>
    <sheet name="Summary item check " sheetId="22" r:id="rId5"/>
    <sheet name="Ảnh sản phẩm (2)" sheetId="12" r:id="rId6"/>
    <sheet name="form" sheetId="7" state="hidden" r:id="rId7"/>
    <sheet name="Investment" sheetId="11" state="hidden" r:id="rId8"/>
    <sheet name="PT-RZ690" sheetId="13" r:id="rId9"/>
    <sheet name="MZ11K" sheetId="17" r:id="rId10"/>
    <sheet name="PT-REZ" sheetId="19" r:id="rId11"/>
    <sheet name="PT-FRZ" sheetId="15" r:id="rId12"/>
    <sheet name="MZ682" sheetId="16" r:id="rId13"/>
    <sheet name="PT-RQ7 (chưa làm)" sheetId="21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36" i="21" l="1"/>
  <c r="J36" i="21"/>
  <c r="I36" i="21"/>
  <c r="H36" i="21"/>
  <c r="G36" i="21"/>
  <c r="F36" i="21"/>
  <c r="E36" i="21"/>
  <c r="L36" i="21" s="1"/>
  <c r="K35" i="21"/>
  <c r="J35" i="21"/>
  <c r="I35" i="21"/>
  <c r="H35" i="21"/>
  <c r="G35" i="21"/>
  <c r="F35" i="21"/>
  <c r="E35" i="21"/>
  <c r="L35" i="21" s="1"/>
  <c r="K34" i="21"/>
  <c r="L34" i="21" s="1"/>
  <c r="M34" i="21" s="1"/>
  <c r="J34" i="21"/>
  <c r="I34" i="21"/>
  <c r="H34" i="21"/>
  <c r="G34" i="21"/>
  <c r="F34" i="21"/>
  <c r="E34" i="21"/>
  <c r="M35" i="21" l="1"/>
  <c r="M36" i="21"/>
  <c r="J36" i="13"/>
  <c r="J35" i="13"/>
  <c r="J34" i="13"/>
  <c r="I36" i="13"/>
  <c r="I35" i="13"/>
  <c r="I34" i="13"/>
  <c r="I28" i="19" l="1"/>
  <c r="H28" i="19"/>
  <c r="G28" i="19"/>
  <c r="F28" i="19"/>
  <c r="I27" i="19"/>
  <c r="H27" i="19"/>
  <c r="G27" i="19"/>
  <c r="F27" i="19"/>
  <c r="I26" i="19"/>
  <c r="H26" i="19"/>
  <c r="G26" i="19"/>
  <c r="F26" i="19"/>
  <c r="I35" i="17" l="1"/>
  <c r="H35" i="17"/>
  <c r="G35" i="17"/>
  <c r="F35" i="17"/>
  <c r="E35" i="17"/>
  <c r="I34" i="17"/>
  <c r="H34" i="17"/>
  <c r="G34" i="17"/>
  <c r="F34" i="17"/>
  <c r="E34" i="17"/>
  <c r="I33" i="17"/>
  <c r="H33" i="17"/>
  <c r="G33" i="17"/>
  <c r="F33" i="17"/>
  <c r="E33" i="17"/>
  <c r="J33" i="17" l="1"/>
  <c r="J35" i="17"/>
  <c r="J34" i="17"/>
  <c r="I37" i="16"/>
  <c r="H37" i="16"/>
  <c r="G37" i="16"/>
  <c r="F37" i="16"/>
  <c r="E37" i="16"/>
  <c r="I36" i="16"/>
  <c r="H36" i="16"/>
  <c r="G36" i="16"/>
  <c r="F36" i="16"/>
  <c r="E36" i="16"/>
  <c r="I35" i="16"/>
  <c r="H35" i="16"/>
  <c r="G35" i="16"/>
  <c r="F35" i="16"/>
  <c r="E35" i="16"/>
  <c r="K35" i="17" l="1"/>
  <c r="K33" i="17"/>
  <c r="K34" i="17"/>
  <c r="J37" i="16"/>
  <c r="J35" i="16"/>
  <c r="J36" i="16"/>
  <c r="I30" i="15"/>
  <c r="H30" i="15"/>
  <c r="G30" i="15"/>
  <c r="F30" i="15"/>
  <c r="E30" i="15"/>
  <c r="I29" i="15"/>
  <c r="H29" i="15"/>
  <c r="G29" i="15"/>
  <c r="F29" i="15"/>
  <c r="E29" i="15"/>
  <c r="I28" i="15"/>
  <c r="H28" i="15"/>
  <c r="G28" i="15"/>
  <c r="F28" i="15"/>
  <c r="E28" i="15"/>
  <c r="K37" i="16" l="1"/>
  <c r="K36" i="16"/>
  <c r="K35" i="16"/>
  <c r="J28" i="15"/>
  <c r="J29" i="15"/>
  <c r="J30" i="15"/>
  <c r="K29" i="15" l="1"/>
  <c r="K30" i="15"/>
  <c r="K28" i="15"/>
  <c r="K36" i="13"/>
  <c r="H36" i="13"/>
  <c r="G36" i="13"/>
  <c r="F36" i="13"/>
  <c r="E36" i="13"/>
  <c r="K35" i="13"/>
  <c r="H35" i="13"/>
  <c r="G35" i="13"/>
  <c r="F35" i="13"/>
  <c r="E35" i="13"/>
  <c r="K34" i="13"/>
  <c r="H34" i="13"/>
  <c r="G34" i="13"/>
  <c r="F34" i="13"/>
  <c r="E34" i="13"/>
  <c r="I30" i="10"/>
  <c r="I29" i="10"/>
  <c r="I28" i="10"/>
  <c r="H30" i="10"/>
  <c r="H29" i="10"/>
  <c r="H28" i="10"/>
  <c r="G30" i="10"/>
  <c r="G29" i="10"/>
  <c r="G28" i="10"/>
  <c r="F30" i="10"/>
  <c r="F29" i="10"/>
  <c r="F28" i="10"/>
  <c r="E30" i="10"/>
  <c r="E29" i="10"/>
  <c r="E28" i="10"/>
  <c r="K10" i="11" s="1"/>
  <c r="L35" i="13" l="1"/>
  <c r="L36" i="13"/>
  <c r="L34" i="13"/>
  <c r="J30" i="10"/>
  <c r="J29" i="10"/>
  <c r="I26" i="9"/>
  <c r="H26" i="9"/>
  <c r="G26" i="9"/>
  <c r="F26" i="9"/>
  <c r="I25" i="9"/>
  <c r="H25" i="9"/>
  <c r="G25" i="9"/>
  <c r="F25" i="9"/>
  <c r="I24" i="9"/>
  <c r="H24" i="9"/>
  <c r="G24" i="9"/>
  <c r="F24" i="9"/>
  <c r="E26" i="9"/>
  <c r="E25" i="9"/>
  <c r="E24" i="9"/>
  <c r="M34" i="13" l="1"/>
  <c r="M35" i="13"/>
  <c r="M36" i="13"/>
  <c r="K9" i="11"/>
  <c r="P10" i="11"/>
  <c r="Q10" i="11" s="1"/>
  <c r="N10" i="11"/>
  <c r="O10" i="11" s="1"/>
  <c r="J28" i="10"/>
  <c r="K29" i="10" s="1"/>
  <c r="J24" i="9"/>
  <c r="L9" i="11" s="1"/>
  <c r="M9" i="11" s="1"/>
  <c r="J25" i="9"/>
  <c r="P9" i="11" s="1"/>
  <c r="Q9" i="11" s="1"/>
  <c r="J26" i="9"/>
  <c r="I31" i="8"/>
  <c r="I30" i="8"/>
  <c r="I29" i="8"/>
  <c r="H31" i="8"/>
  <c r="H30" i="8"/>
  <c r="H29" i="8"/>
  <c r="G31" i="8"/>
  <c r="G30" i="8"/>
  <c r="G29" i="8"/>
  <c r="F31" i="8"/>
  <c r="F30" i="8"/>
  <c r="F29" i="8"/>
  <c r="E31" i="8"/>
  <c r="E30" i="8"/>
  <c r="E29" i="8"/>
  <c r="K30" i="10" l="1"/>
  <c r="K8" i="11"/>
  <c r="K26" i="9"/>
  <c r="N9" i="11"/>
  <c r="O9" i="11" s="1"/>
  <c r="K28" i="10"/>
  <c r="L10" i="11"/>
  <c r="M10" i="11" s="1"/>
  <c r="K25" i="9"/>
  <c r="K24" i="9"/>
  <c r="J31" i="8"/>
  <c r="N8" i="11" s="1"/>
  <c r="O8" i="11" s="1"/>
  <c r="J29" i="8"/>
  <c r="L8" i="11" s="1"/>
  <c r="M8" i="11" s="1"/>
  <c r="J30" i="8"/>
  <c r="P8" i="11" s="1"/>
  <c r="Q8" i="11" s="1"/>
  <c r="K30" i="8" l="1"/>
  <c r="K29" i="8"/>
  <c r="K31" i="8"/>
  <c r="I33" i="6"/>
  <c r="I32" i="6"/>
  <c r="I31" i="6"/>
  <c r="H33" i="6"/>
  <c r="H32" i="6"/>
  <c r="H31" i="6"/>
  <c r="G33" i="6"/>
  <c r="G32" i="6"/>
  <c r="G31" i="6"/>
  <c r="F33" i="6"/>
  <c r="F32" i="6"/>
  <c r="F31" i="6"/>
  <c r="E33" i="6"/>
  <c r="E32" i="6"/>
  <c r="E31" i="6"/>
  <c r="E17" i="11"/>
  <c r="E16" i="11"/>
  <c r="E15" i="11"/>
  <c r="E14" i="11"/>
  <c r="E13" i="11"/>
  <c r="E12" i="11"/>
  <c r="E11" i="11"/>
  <c r="E10" i="11"/>
  <c r="E9" i="11"/>
  <c r="E8" i="11"/>
  <c r="J31" i="6" l="1"/>
  <c r="L7" i="11" s="1"/>
  <c r="K7" i="11"/>
  <c r="J32" i="6"/>
  <c r="P7" i="11" s="1"/>
  <c r="Q7" i="11" s="1"/>
  <c r="J33" i="6"/>
  <c r="E18" i="11"/>
  <c r="E20" i="11" s="1"/>
  <c r="E36" i="11"/>
  <c r="E35" i="11"/>
  <c r="E34" i="11"/>
  <c r="E33" i="11"/>
  <c r="E32" i="11"/>
  <c r="E31" i="11"/>
  <c r="E30" i="11"/>
  <c r="E29" i="11"/>
  <c r="E28" i="11"/>
  <c r="E37" i="11"/>
  <c r="K31" i="6" l="1"/>
  <c r="N7" i="11"/>
  <c r="O7" i="11" s="1"/>
  <c r="M7" i="11"/>
  <c r="E38" i="11"/>
  <c r="E40" i="11" s="1"/>
  <c r="K33" i="6"/>
  <c r="K32" i="6"/>
  <c r="E26" i="19"/>
  <c r="J26" i="19" s="1"/>
  <c r="E28" i="19"/>
  <c r="J28" i="19" s="1"/>
  <c r="E27" i="19"/>
  <c r="J27" i="19" s="1"/>
  <c r="K27" i="19" l="1"/>
  <c r="K26" i="19"/>
  <c r="K28" i="19"/>
</calcChain>
</file>

<file path=xl/sharedStrings.xml><?xml version="1.0" encoding="utf-8"?>
<sst xmlns="http://schemas.openxmlformats.org/spreadsheetml/2006/main" count="992" uniqueCount="236">
  <si>
    <t>Mặt trên</t>
  </si>
  <si>
    <t>Ö</t>
  </si>
  <si>
    <t>STT</t>
  </si>
  <si>
    <t>MODEL_NAME_PLATE</t>
  </si>
  <si>
    <t>SERIAL_NO._LABEL</t>
  </si>
  <si>
    <t>AC_SWITCH_LABEL</t>
  </si>
  <si>
    <t>AC_INLET_LABEL</t>
  </si>
  <si>
    <t xml:space="preserve">Bề mặt </t>
  </si>
  <si>
    <t>Hình ảnh</t>
  </si>
  <si>
    <t>Hạng mục lỗi</t>
  </si>
  <si>
    <t>Mặt trước</t>
  </si>
  <si>
    <t>Nhầm</t>
  </si>
  <si>
    <t>Thiếu</t>
  </si>
  <si>
    <t>Ngược</t>
  </si>
  <si>
    <t>Nhăn</t>
  </si>
  <si>
    <t>Mất nét</t>
  </si>
  <si>
    <t>Mặt sau</t>
  </si>
  <si>
    <t>Laser warning label</t>
  </si>
  <si>
    <t>Solid light source label</t>
  </si>
  <si>
    <t xml:space="preserve">Trái </t>
  </si>
  <si>
    <t xml:space="preserve">Phím </t>
  </si>
  <si>
    <t xml:space="preserve"> Vit : 20 pcs</t>
  </si>
  <si>
    <t>Phải</t>
  </si>
  <si>
    <t>Vit : 5 pcs</t>
  </si>
  <si>
    <t>Chữ kí tự ,LED</t>
  </si>
  <si>
    <t xml:space="preserve">Aperture label
</t>
  </si>
  <si>
    <t>LENS fush release label</t>
  </si>
  <si>
    <t>Dưới</t>
  </si>
  <si>
    <t>CEILING_MOUNT_HOLE_LABE</t>
  </si>
  <si>
    <t>Chân đế</t>
  </si>
  <si>
    <t>Chốt</t>
  </si>
  <si>
    <t>Nodel : PT-RZ570Series.</t>
  </si>
  <si>
    <t>Trước</t>
  </si>
  <si>
    <t>Tên linh kiện</t>
  </si>
  <si>
    <t>Chữ kí tự , LED</t>
  </si>
  <si>
    <t>Vít : 4 pcs</t>
  </si>
  <si>
    <t>Sau</t>
  </si>
  <si>
    <t>Back cover nameplate (B)</t>
  </si>
  <si>
    <t>Trên</t>
  </si>
  <si>
    <t xml:space="preserve">PANASONIC label </t>
  </si>
  <si>
    <t xml:space="preserve">Model label </t>
  </si>
  <si>
    <t>Laser grade label</t>
  </si>
  <si>
    <t>LED</t>
  </si>
  <si>
    <t xml:space="preserve">Chữ kí tự </t>
  </si>
  <si>
    <t>Chân đế : 2 pcs</t>
  </si>
  <si>
    <t>Chốt sắt : 1 pc</t>
  </si>
  <si>
    <t>Sheet : 1 pc</t>
  </si>
  <si>
    <t>Vít : 5 pcs</t>
  </si>
  <si>
    <t>Vít : 1 pcs</t>
  </si>
  <si>
    <t>Vit : 18 vít</t>
  </si>
  <si>
    <t>Vit : 10 vít</t>
  </si>
  <si>
    <t>Nodel : PT-VMZ40/50/60Series.</t>
  </si>
  <si>
    <t xml:space="preserve">Trên </t>
  </si>
  <si>
    <t>Aperture_label</t>
  </si>
  <si>
    <t>Name plate label</t>
  </si>
  <si>
    <t>EARTH label</t>
  </si>
  <si>
    <t>Fixing screw caution label</t>
  </si>
  <si>
    <t>Vit : 16 pcs</t>
  </si>
  <si>
    <t>PANASONIC_BADGE label</t>
  </si>
  <si>
    <t>Feature_label</t>
  </si>
  <si>
    <t>LASER_CAUTION_CLASS_LABEL</t>
  </si>
  <si>
    <t xml:space="preserve"> Đèn DLV / LED </t>
  </si>
  <si>
    <t>Đèn DLV</t>
  </si>
  <si>
    <t>Chữ ,kí tự</t>
  </si>
  <si>
    <t>SOLID_SHINE_LOGO_LABEL</t>
  </si>
  <si>
    <t>Phím</t>
  </si>
  <si>
    <t>Chân đế : 3 pcs</t>
  </si>
  <si>
    <t xml:space="preserve">Trước </t>
  </si>
  <si>
    <t>Vít : 2 pcs</t>
  </si>
  <si>
    <t>Trái</t>
  </si>
  <si>
    <t>LED/ Chữ kí tự</t>
  </si>
  <si>
    <t xml:space="preserve">Sau </t>
  </si>
  <si>
    <t>Grounding_label</t>
  </si>
  <si>
    <t>Vít : 26 pcs</t>
  </si>
  <si>
    <t>Logo panasonic</t>
  </si>
  <si>
    <t>Label sticker</t>
  </si>
  <si>
    <t>Apreture_label</t>
  </si>
  <si>
    <t>Laser caution class</t>
  </si>
  <si>
    <t>Solid shine logo label</t>
  </si>
  <si>
    <t>Các chữ ,biểu tượng.</t>
  </si>
  <si>
    <t xml:space="preserve">Dưới </t>
  </si>
  <si>
    <t>Chấn đế : 2pcs</t>
  </si>
  <si>
    <t xml:space="preserve">Vít : 5 pcs </t>
  </si>
  <si>
    <t xml:space="preserve">Chốt khóa : 1 pcs </t>
  </si>
  <si>
    <t xml:space="preserve">Phải </t>
  </si>
  <si>
    <t xml:space="preserve">Name plate </t>
  </si>
  <si>
    <t>Vít : 3 pcs</t>
  </si>
  <si>
    <t>AV indicator (Sheet)</t>
  </si>
  <si>
    <t>Button indicator (Sheet)</t>
  </si>
  <si>
    <t xml:space="preserve">Nodel : PT-VMZ40/50/60Series.
             PT-VMW50/60Series.           </t>
  </si>
  <si>
    <t>Model: PT-RZ970/870/770/660 series.
             PT-RW930/730/620Series.
             PT-RX110Series.</t>
  </si>
  <si>
    <t>Tên
 linh kiện</t>
  </si>
  <si>
    <t>Remote control window (Sheet)</t>
  </si>
  <si>
    <t>Remote control window
(Sheet)</t>
  </si>
  <si>
    <t>Remote control PC chip
(Have part No)</t>
  </si>
  <si>
    <t>Terminal PC chip
(Have part No)</t>
  </si>
  <si>
    <t>PANASONIC_BADGE</t>
  </si>
  <si>
    <t>FEATURE_LABEL</t>
  </si>
  <si>
    <t>Laser caution class label</t>
  </si>
  <si>
    <t>LENS_CAUTION_LABEL</t>
  </si>
  <si>
    <t>Power code label</t>
  </si>
  <si>
    <t>WARNING_LABEL</t>
  </si>
  <si>
    <t xml:space="preserve">RG2 label  </t>
  </si>
  <si>
    <t>Nodel : PT-MZ570/670/770Series.
              PT-MW530/630/730Series.</t>
  </si>
  <si>
    <t>Remote control window 
(Sheet)</t>
  </si>
  <si>
    <t>Vit : 1 pcs</t>
  </si>
  <si>
    <t>Mechanical</t>
  </si>
  <si>
    <t>Electric</t>
  </si>
  <si>
    <t>Conveyor</t>
  </si>
  <si>
    <t>Support block (rotation)</t>
  </si>
  <si>
    <t>Mechanical Part (SMC, Stopper…)</t>
  </si>
  <si>
    <t>Camera</t>
  </si>
  <si>
    <t>Q'ty</t>
  </si>
  <si>
    <t>Item</t>
  </si>
  <si>
    <t>Price (FC)</t>
  </si>
  <si>
    <t>Total (FC_</t>
  </si>
  <si>
    <t>CPU</t>
  </si>
  <si>
    <t>Motor</t>
  </si>
  <si>
    <t>Electric Part (Control PCB, Sensor…)</t>
  </si>
  <si>
    <t>Arm robot for Camera</t>
  </si>
  <si>
    <t>Frame, cover</t>
  </si>
  <si>
    <t>Conveyor đi thẳng giống Automation</t>
  </si>
  <si>
    <t>Conveyor đầu vào đầu ra, Giữa cơ cấu xoay</t>
  </si>
  <si>
    <t>- 6 Camera, 6 Robot arm (All side product)</t>
  </si>
  <si>
    <t>- 3 Camera, 3 Robot arm (Upper, Lower, Side)</t>
  </si>
  <si>
    <t>Investment cost Plan 2</t>
  </si>
  <si>
    <t>Plan 1</t>
  </si>
  <si>
    <t>Support block (Fix position)</t>
  </si>
  <si>
    <t>Can Dectect</t>
  </si>
  <si>
    <t>Can not detect</t>
  </si>
  <si>
    <t>Not sure, not standard level</t>
  </si>
  <si>
    <t>X</t>
  </si>
  <si>
    <t>∆</t>
  </si>
  <si>
    <t>ROI</t>
  </si>
  <si>
    <t>PC+Monitor (Reuse)</t>
  </si>
  <si>
    <t>Model</t>
  </si>
  <si>
    <t>Detect ratio with production request</t>
  </si>
  <si>
    <t>Dectect</t>
  </si>
  <si>
    <t>No detect</t>
  </si>
  <si>
    <t>Not sure</t>
  </si>
  <si>
    <t>PT-RZ970</t>
  </si>
  <si>
    <t>PT-RZ570</t>
  </si>
  <si>
    <t>VMZ50</t>
  </si>
  <si>
    <t>MZ670</t>
  </si>
  <si>
    <t>Point</t>
  </si>
  <si>
    <t>Ratio</t>
  </si>
  <si>
    <t>Total point</t>
  </si>
  <si>
    <t>Total Investment</t>
  </si>
  <si>
    <t>Total Merit (Reduce 2 operator)</t>
  </si>
  <si>
    <t>BỀ MẶT SẢN PHẨM</t>
  </si>
  <si>
    <t xml:space="preserve">Model </t>
  </si>
  <si>
    <t>Mặt</t>
  </si>
  <si>
    <t xml:space="preserve">PT-VMZ40/
50/60Series.
PT-VMW50/60Series.   </t>
  </si>
  <si>
    <t>PT-RZ570Series.</t>
  </si>
  <si>
    <t>PT-RZ970/870/
770/660 series.
PT-RW930/730
/620Series.
PT-RX110Series.</t>
  </si>
  <si>
    <t>Model: PT-RZ690/790 series</t>
  </si>
  <si>
    <t>Lens Pad
(Model có lens)</t>
  </si>
  <si>
    <t>Warning Label
(Model có lens)</t>
  </si>
  <si>
    <t>Sponge mats
(Model L - không có lens)</t>
  </si>
  <si>
    <t>Laser harzard Label</t>
  </si>
  <si>
    <t>Laser caution class label
(Model U7)</t>
  </si>
  <si>
    <t>Aperture label
(Model U7)</t>
  </si>
  <si>
    <t>Nodel : PT-FRZ Series.</t>
  </si>
  <si>
    <t>PINCHING_CAUTION
LABEL
(FRZ55)</t>
  </si>
  <si>
    <t>Lens spad</t>
  </si>
  <si>
    <t xml:space="preserve">Aperture label </t>
  </si>
  <si>
    <t>Lens attention label</t>
  </si>
  <si>
    <t>Model : PT-MZ11/14/17/20K Series.</t>
  </si>
  <si>
    <t xml:space="preserve">Nameplate (refer to nameplate sticker list) </t>
  </si>
  <si>
    <t>Serial No Label</t>
  </si>
  <si>
    <t xml:space="preserve">Vít : 3 pcs </t>
  </si>
  <si>
    <t>Vít : 19 pcs</t>
  </si>
  <si>
    <t>Vit : 15 vít</t>
  </si>
  <si>
    <t>AC lock wire</t>
  </si>
  <si>
    <t>Bảng điều khiển</t>
  </si>
  <si>
    <t>Logo Panasonic</t>
  </si>
  <si>
    <t>Viít: 4pcs</t>
  </si>
  <si>
    <t>LENS-PAD</t>
  </si>
  <si>
    <t>Class 2 laser warning labels</t>
  </si>
  <si>
    <t>P_LENS_CAUTION_LABEL</t>
  </si>
  <si>
    <t>RISK_GROUP_3_LABEL</t>
  </si>
  <si>
    <t>APERTURE_LABEL</t>
  </si>
  <si>
    <t>VARIANCE_NO_INSTALLATION_CAUTION_LABEL</t>
  </si>
  <si>
    <t>Chữ, ký tự</t>
  </si>
  <si>
    <t>Model name plate</t>
  </si>
  <si>
    <t>Chân đế: 4pcs</t>
  </si>
  <si>
    <t>Chốt chân đế</t>
  </si>
  <si>
    <t>Lưới</t>
  </si>
  <si>
    <t>POWER_CODE_LABEL</t>
  </si>
  <si>
    <t>RIMOCON_RECEPTOR</t>
  </si>
  <si>
    <t>Terminal sheet</t>
  </si>
  <si>
    <t>Model: PT-REZ series</t>
  </si>
  <si>
    <t>LENS_PAD</t>
  </si>
  <si>
    <t>LASER_RISK_LABEL</t>
  </si>
  <si>
    <t>Vít: 6pcs</t>
  </si>
  <si>
    <t>BUTTON SHEET</t>
  </si>
  <si>
    <t>TERMINAL_SHEET</t>
  </si>
  <si>
    <t>AC_LOCK_WIRE</t>
  </si>
  <si>
    <t>SLOT_COVER</t>
  </si>
  <si>
    <t>Vít: 23pcs</t>
  </si>
  <si>
    <t>Chốt khóa: 1pcs</t>
  </si>
  <si>
    <t>Chốt chân đế: 5pcs</t>
  </si>
  <si>
    <t>Vít: 1pcs</t>
  </si>
  <si>
    <t>INSTALLATION CAUTION_LABEL</t>
  </si>
  <si>
    <t>CEILING_MOUNT
HOLE_LABE</t>
  </si>
  <si>
    <t>RIMOKON JYUKOUBU</t>
  </si>
  <si>
    <t>Check lại bên dưới sheet là gì</t>
  </si>
  <si>
    <t>Xước</t>
  </si>
  <si>
    <t>Khe hở</t>
  </si>
  <si>
    <t>Model : PT-MZ682/782/882 Series.</t>
  </si>
  <si>
    <t>LENS_CAUTION_LABEL
(bên trong nắp cover)</t>
  </si>
  <si>
    <t>Receiver (Sheet)</t>
  </si>
  <si>
    <t>DLV_LIGHT_GUIDE</t>
  </si>
  <si>
    <t>Biểu tượng trên top cover</t>
  </si>
  <si>
    <t>CLASS_2_LASER_CAUTION_LABEL
(bên trong nắp cover)</t>
  </si>
  <si>
    <t>Hiển thị trên terminal cover</t>
  </si>
  <si>
    <t>RISK_GROUP_3_LABEL_U</t>
  </si>
  <si>
    <t>Vít : 2pcs</t>
  </si>
  <si>
    <t>Lens Spacer</t>
  </si>
  <si>
    <t>Tape: 2pcs</t>
  </si>
  <si>
    <t>Sheet : 1pcs</t>
  </si>
  <si>
    <t>FAN_AL_SHEET
(Lá nhôm)</t>
  </si>
  <si>
    <t>Model: PT-RQ series</t>
  </si>
  <si>
    <t>VC
 machine</t>
  </si>
  <si>
    <t>OCR</t>
  </si>
  <si>
    <t>No</t>
  </si>
  <si>
    <t>Item check</t>
  </si>
  <si>
    <t xml:space="preserve">Summary item check </t>
  </si>
  <si>
    <t>CLASS_2_LASER_CAUTION_LABEL</t>
  </si>
  <si>
    <t>Picture</t>
  </si>
  <si>
    <t>Logo, character on terminal cover</t>
  </si>
  <si>
    <t>O</t>
  </si>
  <si>
    <t>x</t>
  </si>
  <si>
    <r>
      <t xml:space="preserve">x
</t>
    </r>
    <r>
      <rPr>
        <b/>
        <sz val="10"/>
        <color rgb="FFFF0000"/>
        <rFont val="Arial"/>
        <family val="2"/>
      </rPr>
      <t>(Logo)</t>
    </r>
  </si>
  <si>
    <t>Remark</t>
  </si>
  <si>
    <t>Can not check symbol,logo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</si>
</sst>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26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128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Symbol"/>
      <family val="1"/>
      <charset val="2"/>
    </font>
    <font>
      <sz val="12"/>
      <color theme="1"/>
      <name val="Times New Roman"/>
      <family val="1"/>
    </font>
    <font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</font>
    <font>
      <b/>
      <sz val="26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name val="Times New Roman"/>
      <family val="1"/>
    </font>
    <font>
      <b/>
      <sz val="12"/>
      <color rgb="FF0000CC"/>
      <name val="Symbol"/>
      <family val="1"/>
      <charset val="2"/>
    </font>
    <font>
      <b/>
      <sz val="11"/>
      <color theme="1"/>
      <name val="Arial"/>
      <family val="2"/>
    </font>
    <font>
      <b/>
      <sz val="8"/>
      <color theme="1"/>
      <name val="Arial"/>
      <family val="2"/>
    </font>
    <font>
      <sz val="11"/>
      <color theme="1"/>
      <name val="Arial"/>
      <family val="2"/>
    </font>
    <font>
      <sz val="8"/>
      <color theme="1"/>
      <name val="Arial"/>
      <family val="2"/>
    </font>
    <font>
      <b/>
      <sz val="16"/>
      <color theme="1"/>
      <name val="Arial"/>
      <family val="2"/>
    </font>
    <font>
      <b/>
      <sz val="12"/>
      <color rgb="FF0000FF"/>
      <name val="Arial"/>
      <family val="2"/>
    </font>
    <font>
      <b/>
      <sz val="14"/>
      <color rgb="FFFF0000"/>
      <name val="Arial"/>
      <family val="2"/>
    </font>
    <font>
      <b/>
      <sz val="10"/>
      <color rgb="FFFF0000"/>
      <name val="Arial"/>
      <family val="2"/>
    </font>
    <font>
      <sz val="11"/>
      <color rgb="FFFF0000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 diagonalUp="1"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 style="thin">
        <color indexed="64"/>
      </diagonal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 diagonalUp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</borders>
  <cellStyleXfs count="4">
    <xf numFmtId="0" fontId="0" fillId="0" borderId="0"/>
    <xf numFmtId="0" fontId="1" fillId="0" borderId="0"/>
    <xf numFmtId="43" fontId="9" fillId="0" borderId="0" applyFont="0" applyFill="0" applyBorder="0" applyAlignment="0" applyProtection="0"/>
    <xf numFmtId="9" fontId="9" fillId="0" borderId="0" applyFont="0" applyFill="0" applyBorder="0" applyAlignment="0" applyProtection="0"/>
  </cellStyleXfs>
  <cellXfs count="202">
    <xf numFmtId="0" fontId="0" fillId="0" borderId="0" xfId="0"/>
    <xf numFmtId="0" fontId="0" fillId="0" borderId="0" xfId="0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2" fillId="0" borderId="0" xfId="0" applyFont="1" applyAlignment="1">
      <alignment horizontal="center" vertical="top"/>
    </xf>
    <xf numFmtId="0" fontId="2" fillId="0" borderId="2" xfId="0" applyFont="1" applyBorder="1" applyAlignment="1">
      <alignment horizontal="center" vertical="top"/>
    </xf>
    <xf numFmtId="0" fontId="5" fillId="0" borderId="12" xfId="0" applyFont="1" applyBorder="1" applyAlignment="1">
      <alignment horizontal="center" vertical="center"/>
    </xf>
    <xf numFmtId="0" fontId="5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left" vertical="center" wrapText="1"/>
    </xf>
    <xf numFmtId="0" fontId="5" fillId="0" borderId="11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 wrapText="1"/>
    </xf>
    <xf numFmtId="0" fontId="7" fillId="0" borderId="8" xfId="0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 wrapText="1"/>
    </xf>
    <xf numFmtId="0" fontId="7" fillId="0" borderId="12" xfId="0" applyFont="1" applyBorder="1" applyAlignment="1">
      <alignment horizontal="center" vertical="center"/>
    </xf>
    <xf numFmtId="0" fontId="7" fillId="0" borderId="12" xfId="0" applyFont="1" applyBorder="1" applyAlignment="1">
      <alignment horizontal="center" vertical="center" wrapText="1"/>
    </xf>
    <xf numFmtId="0" fontId="7" fillId="0" borderId="11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top"/>
    </xf>
    <xf numFmtId="0" fontId="7" fillId="0" borderId="11" xfId="0" applyFont="1" applyBorder="1" applyAlignment="1">
      <alignment horizontal="center" vertical="center" wrapText="1"/>
    </xf>
    <xf numFmtId="0" fontId="7" fillId="0" borderId="3" xfId="0" applyFont="1" applyBorder="1" applyAlignment="1">
      <alignment horizontal="center" vertical="center"/>
    </xf>
    <xf numFmtId="0" fontId="7" fillId="0" borderId="3" xfId="0" applyFont="1" applyBorder="1" applyAlignment="1">
      <alignment horizontal="center" vertical="center" wrapText="1"/>
    </xf>
    <xf numFmtId="0" fontId="7" fillId="0" borderId="14" xfId="0" applyFont="1" applyBorder="1" applyAlignment="1">
      <alignment horizontal="center" vertical="center" wrapText="1"/>
    </xf>
    <xf numFmtId="0" fontId="7" fillId="0" borderId="14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top"/>
    </xf>
    <xf numFmtId="0" fontId="3" fillId="0" borderId="2" xfId="0" applyFont="1" applyBorder="1" applyAlignment="1">
      <alignment horizontal="center" vertical="top"/>
    </xf>
    <xf numFmtId="0" fontId="3" fillId="0" borderId="8" xfId="0" applyFont="1" applyBorder="1" applyAlignment="1">
      <alignment horizontal="center" vertical="top"/>
    </xf>
    <xf numFmtId="0" fontId="7" fillId="0" borderId="9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 wrapText="1"/>
    </xf>
    <xf numFmtId="0" fontId="7" fillId="0" borderId="10" xfId="0" applyFont="1" applyBorder="1" applyAlignment="1">
      <alignment horizontal="center" vertical="center" wrapText="1"/>
    </xf>
    <xf numFmtId="0" fontId="0" fillId="0" borderId="2" xfId="0" applyBorder="1"/>
    <xf numFmtId="0" fontId="0" fillId="0" borderId="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19" xfId="0" applyBorder="1"/>
    <xf numFmtId="164" fontId="0" fillId="0" borderId="16" xfId="2" applyNumberFormat="1" applyFont="1" applyBorder="1" applyAlignment="1">
      <alignment horizontal="center"/>
    </xf>
    <xf numFmtId="164" fontId="0" fillId="0" borderId="16" xfId="2" applyNumberFormat="1" applyFont="1" applyBorder="1"/>
    <xf numFmtId="164" fontId="0" fillId="0" borderId="17" xfId="2" applyNumberFormat="1" applyFont="1" applyBorder="1" applyAlignment="1">
      <alignment horizontal="center"/>
    </xf>
    <xf numFmtId="164" fontId="0" fillId="0" borderId="17" xfId="2" applyNumberFormat="1" applyFont="1" applyBorder="1"/>
    <xf numFmtId="164" fontId="0" fillId="0" borderId="19" xfId="2" applyNumberFormat="1" applyFont="1" applyBorder="1" applyAlignment="1">
      <alignment horizontal="center"/>
    </xf>
    <xf numFmtId="164" fontId="0" fillId="0" borderId="19" xfId="2" applyNumberFormat="1" applyFont="1" applyBorder="1"/>
    <xf numFmtId="164" fontId="0" fillId="0" borderId="18" xfId="2" applyNumberFormat="1" applyFont="1" applyBorder="1" applyAlignment="1">
      <alignment horizontal="center"/>
    </xf>
    <xf numFmtId="164" fontId="0" fillId="0" borderId="18" xfId="2" applyNumberFormat="1" applyFont="1" applyBorder="1"/>
    <xf numFmtId="164" fontId="0" fillId="0" borderId="2" xfId="2" applyNumberFormat="1" applyFont="1" applyBorder="1"/>
    <xf numFmtId="164" fontId="0" fillId="2" borderId="2" xfId="2" applyNumberFormat="1" applyFont="1" applyFill="1" applyBorder="1"/>
    <xf numFmtId="0" fontId="0" fillId="0" borderId="0" xfId="0" quotePrefix="1"/>
    <xf numFmtId="0" fontId="0" fillId="0" borderId="2" xfId="0" applyBorder="1" applyAlignment="1">
      <alignment horizontal="center"/>
    </xf>
    <xf numFmtId="0" fontId="5" fillId="3" borderId="2" xfId="0" applyFont="1" applyFill="1" applyBorder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2" borderId="0" xfId="0" applyFill="1" applyAlignment="1">
      <alignment horizontal="center" vertical="center"/>
    </xf>
    <xf numFmtId="0" fontId="0" fillId="4" borderId="0" xfId="0" applyFill="1"/>
    <xf numFmtId="0" fontId="10" fillId="4" borderId="2" xfId="0" applyFont="1" applyFill="1" applyBorder="1" applyAlignment="1">
      <alignment horizontal="center" vertical="center"/>
    </xf>
    <xf numFmtId="0" fontId="5" fillId="3" borderId="0" xfId="0" applyFont="1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10" fillId="2" borderId="0" xfId="0" applyFont="1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10" fillId="4" borderId="0" xfId="0" applyFont="1" applyFill="1" applyBorder="1" applyAlignment="1">
      <alignment horizontal="center" vertical="center"/>
    </xf>
    <xf numFmtId="0" fontId="0" fillId="4" borderId="0" xfId="0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9" fontId="0" fillId="3" borderId="0" xfId="3" applyFont="1" applyFill="1" applyBorder="1" applyAlignment="1">
      <alignment horizontal="center" vertical="center"/>
    </xf>
    <xf numFmtId="9" fontId="0" fillId="4" borderId="0" xfId="3" applyFont="1" applyFill="1" applyBorder="1" applyAlignment="1">
      <alignment horizontal="center" vertical="center"/>
    </xf>
    <xf numFmtId="9" fontId="0" fillId="2" borderId="0" xfId="3" applyFont="1" applyFill="1" applyBorder="1" applyAlignment="1">
      <alignment horizontal="center" vertical="center"/>
    </xf>
    <xf numFmtId="0" fontId="10" fillId="2" borderId="2" xfId="0" applyFont="1" applyFill="1" applyBorder="1" applyAlignment="1">
      <alignment horizontal="center" vertical="center"/>
    </xf>
    <xf numFmtId="164" fontId="0" fillId="0" borderId="19" xfId="2" applyNumberFormat="1" applyFont="1" applyFill="1" applyBorder="1"/>
    <xf numFmtId="0" fontId="0" fillId="2" borderId="2" xfId="0" applyFill="1" applyBorder="1"/>
    <xf numFmtId="43" fontId="0" fillId="2" borderId="2" xfId="0" applyNumberFormat="1" applyFill="1" applyBorder="1"/>
    <xf numFmtId="0" fontId="5" fillId="3" borderId="8" xfId="0" applyFont="1" applyFill="1" applyBorder="1" applyAlignment="1">
      <alignment horizontal="center" vertical="center"/>
    </xf>
    <xf numFmtId="0" fontId="5" fillId="3" borderId="12" xfId="0" applyFont="1" applyFill="1" applyBorder="1" applyAlignment="1">
      <alignment horizontal="center" vertical="center"/>
    </xf>
    <xf numFmtId="0" fontId="5" fillId="3" borderId="3" xfId="0" applyFont="1" applyFill="1" applyBorder="1" applyAlignment="1">
      <alignment horizontal="center" vertical="center"/>
    </xf>
    <xf numFmtId="0" fontId="0" fillId="5" borderId="2" xfId="0" applyFill="1" applyBorder="1"/>
    <xf numFmtId="9" fontId="0" fillId="5" borderId="2" xfId="3" applyFont="1" applyFill="1" applyBorder="1"/>
    <xf numFmtId="0" fontId="0" fillId="3" borderId="2" xfId="0" applyFill="1" applyBorder="1"/>
    <xf numFmtId="9" fontId="0" fillId="3" borderId="2" xfId="3" applyFont="1" applyFill="1" applyBorder="1"/>
    <xf numFmtId="9" fontId="0" fillId="2" borderId="2" xfId="3" applyFont="1" applyFill="1" applyBorder="1"/>
    <xf numFmtId="164" fontId="0" fillId="0" borderId="2" xfId="2" applyNumberFormat="1" applyFont="1" applyFill="1" applyBorder="1"/>
    <xf numFmtId="0" fontId="3" fillId="0" borderId="0" xfId="0" applyFont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3" fillId="0" borderId="9" xfId="0" applyFont="1" applyBorder="1" applyAlignment="1">
      <alignment vertical="top"/>
    </xf>
    <xf numFmtId="0" fontId="5" fillId="6" borderId="2" xfId="0" applyFont="1" applyFill="1" applyBorder="1" applyAlignment="1">
      <alignment horizontal="center" vertical="center"/>
    </xf>
    <xf numFmtId="0" fontId="10" fillId="6" borderId="2" xfId="0" applyFont="1" applyFill="1" applyBorder="1" applyAlignment="1">
      <alignment horizontal="center" vertical="center"/>
    </xf>
    <xf numFmtId="0" fontId="6" fillId="6" borderId="15" xfId="0" applyFont="1" applyFill="1" applyBorder="1" applyAlignment="1">
      <alignment horizontal="left" vertical="center" wrapText="1"/>
    </xf>
    <xf numFmtId="0" fontId="5" fillId="6" borderId="3" xfId="0" applyFont="1" applyFill="1" applyBorder="1" applyAlignment="1">
      <alignment horizontal="center" vertical="center"/>
    </xf>
    <xf numFmtId="0" fontId="5" fillId="6" borderId="8" xfId="0" applyFont="1" applyFill="1" applyBorder="1" applyAlignment="1">
      <alignment horizontal="center" vertical="center"/>
    </xf>
    <xf numFmtId="0" fontId="5" fillId="6" borderId="12" xfId="0" applyFont="1" applyFill="1" applyBorder="1" applyAlignment="1">
      <alignment horizontal="center" vertical="center"/>
    </xf>
    <xf numFmtId="0" fontId="7" fillId="0" borderId="9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5" fillId="6" borderId="9" xfId="0" applyFont="1" applyFill="1" applyBorder="1" applyAlignment="1">
      <alignment horizontal="center" vertical="center"/>
    </xf>
    <xf numFmtId="0" fontId="10" fillId="6" borderId="8" xfId="0" applyFont="1" applyFill="1" applyBorder="1" applyAlignment="1">
      <alignment horizontal="center" vertical="center"/>
    </xf>
    <xf numFmtId="0" fontId="10" fillId="6" borderId="9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left" vertical="center" wrapText="1"/>
    </xf>
    <xf numFmtId="0" fontId="7" fillId="0" borderId="2" xfId="0" applyFont="1" applyBorder="1" applyAlignment="1">
      <alignment horizontal="left" vertical="center" wrapText="1"/>
    </xf>
    <xf numFmtId="0" fontId="7" fillId="0" borderId="2" xfId="0" applyFont="1" applyBorder="1" applyAlignment="1">
      <alignment horizontal="left" vertical="center"/>
    </xf>
    <xf numFmtId="0" fontId="7" fillId="6" borderId="2" xfId="0" applyFont="1" applyFill="1" applyBorder="1" applyAlignment="1">
      <alignment horizontal="left" vertical="center" wrapText="1"/>
    </xf>
    <xf numFmtId="0" fontId="7" fillId="0" borderId="10" xfId="0" applyFont="1" applyBorder="1" applyAlignment="1">
      <alignment horizontal="left" vertical="center" wrapText="1"/>
    </xf>
    <xf numFmtId="0" fontId="7" fillId="0" borderId="8" xfId="0" applyFont="1" applyBorder="1" applyAlignment="1">
      <alignment horizontal="left" vertical="center" wrapText="1"/>
    </xf>
    <xf numFmtId="0" fontId="7" fillId="0" borderId="3" xfId="0" applyFont="1" applyBorder="1" applyAlignment="1">
      <alignment horizontal="left" vertical="center"/>
    </xf>
    <xf numFmtId="0" fontId="7" fillId="0" borderId="1" xfId="0" applyFont="1" applyBorder="1" applyAlignment="1">
      <alignment horizontal="left" vertical="center"/>
    </xf>
    <xf numFmtId="0" fontId="7" fillId="0" borderId="8" xfId="0" applyFont="1" applyBorder="1" applyAlignment="1">
      <alignment horizontal="left" vertical="center"/>
    </xf>
    <xf numFmtId="0" fontId="7" fillId="0" borderId="12" xfId="0" applyFont="1" applyBorder="1" applyAlignment="1">
      <alignment horizontal="left" vertical="center" wrapText="1"/>
    </xf>
    <xf numFmtId="0" fontId="7" fillId="0" borderId="12" xfId="0" applyFont="1" applyBorder="1" applyAlignment="1">
      <alignment horizontal="left" vertical="center"/>
    </xf>
    <xf numFmtId="0" fontId="7" fillId="0" borderId="3" xfId="0" applyFont="1" applyBorder="1" applyAlignment="1">
      <alignment horizontal="left" vertical="center" wrapText="1"/>
    </xf>
    <xf numFmtId="0" fontId="7" fillId="0" borderId="13" xfId="0" applyFont="1" applyBorder="1" applyAlignment="1">
      <alignment horizontal="left" vertical="center" wrapText="1"/>
    </xf>
    <xf numFmtId="0" fontId="7" fillId="6" borderId="12" xfId="0" applyFont="1" applyFill="1" applyBorder="1" applyAlignment="1">
      <alignment horizontal="left" vertical="center" wrapText="1"/>
    </xf>
    <xf numFmtId="0" fontId="7" fillId="6" borderId="1" xfId="0" applyFont="1" applyFill="1" applyBorder="1" applyAlignment="1">
      <alignment horizontal="left" vertical="center" wrapText="1"/>
    </xf>
    <xf numFmtId="0" fontId="7" fillId="6" borderId="9" xfId="0" applyFont="1" applyFill="1" applyBorder="1" applyAlignment="1">
      <alignment horizontal="left" vertical="center" wrapText="1"/>
    </xf>
    <xf numFmtId="0" fontId="7" fillId="6" borderId="8" xfId="0" applyFont="1" applyFill="1" applyBorder="1" applyAlignment="1">
      <alignment horizontal="left" vertical="center" wrapText="1"/>
    </xf>
    <xf numFmtId="0" fontId="7" fillId="0" borderId="11" xfId="0" applyFont="1" applyBorder="1" applyAlignment="1">
      <alignment horizontal="left" vertical="center" wrapText="1"/>
    </xf>
    <xf numFmtId="0" fontId="7" fillId="6" borderId="3" xfId="0" applyFont="1" applyFill="1" applyBorder="1" applyAlignment="1">
      <alignment horizontal="left" vertical="center" wrapText="1"/>
    </xf>
    <xf numFmtId="0" fontId="7" fillId="6" borderId="2" xfId="0" applyFont="1" applyFill="1" applyBorder="1" applyAlignment="1">
      <alignment horizontal="center" vertical="center"/>
    </xf>
    <xf numFmtId="0" fontId="7" fillId="6" borderId="8" xfId="0" applyFont="1" applyFill="1" applyBorder="1" applyAlignment="1">
      <alignment horizontal="center" vertical="center"/>
    </xf>
    <xf numFmtId="0" fontId="10" fillId="6" borderId="12" xfId="0" applyFont="1" applyFill="1" applyBorder="1" applyAlignment="1">
      <alignment horizontal="center" vertical="center"/>
    </xf>
    <xf numFmtId="0" fontId="7" fillId="6" borderId="12" xfId="0" applyFont="1" applyFill="1" applyBorder="1" applyAlignment="1">
      <alignment horizontal="center" vertical="center"/>
    </xf>
    <xf numFmtId="0" fontId="10" fillId="6" borderId="3" xfId="0" applyFont="1" applyFill="1" applyBorder="1" applyAlignment="1">
      <alignment horizontal="center" vertical="center"/>
    </xf>
    <xf numFmtId="0" fontId="10" fillId="6" borderId="11" xfId="0" applyFont="1" applyFill="1" applyBorder="1" applyAlignment="1">
      <alignment horizontal="center" vertical="center"/>
    </xf>
    <xf numFmtId="0" fontId="5" fillId="6" borderId="11" xfId="0" applyFont="1" applyFill="1" applyBorder="1" applyAlignment="1">
      <alignment horizontal="center" vertical="center"/>
    </xf>
    <xf numFmtId="0" fontId="3" fillId="0" borderId="12" xfId="0" applyFont="1" applyBorder="1" applyAlignment="1">
      <alignment horizontal="center" vertical="top"/>
    </xf>
    <xf numFmtId="0" fontId="14" fillId="0" borderId="0" xfId="0" applyFont="1" applyAlignment="1">
      <alignment vertical="center"/>
    </xf>
    <xf numFmtId="0" fontId="15" fillId="6" borderId="2" xfId="0" applyFont="1" applyFill="1" applyBorder="1" applyAlignment="1">
      <alignment horizontal="left" vertical="center" wrapText="1" shrinkToFit="1"/>
    </xf>
    <xf numFmtId="0" fontId="5" fillId="6" borderId="10" xfId="0" applyFont="1" applyFill="1" applyBorder="1" applyAlignment="1">
      <alignment horizontal="center" vertical="center"/>
    </xf>
    <xf numFmtId="0" fontId="16" fillId="6" borderId="1" xfId="0" applyFont="1" applyFill="1" applyBorder="1" applyAlignment="1">
      <alignment horizontal="center" vertical="center"/>
    </xf>
    <xf numFmtId="0" fontId="3" fillId="0" borderId="13" xfId="0" applyFont="1" applyBorder="1" applyAlignment="1">
      <alignment vertical="top"/>
    </xf>
    <xf numFmtId="0" fontId="3" fillId="0" borderId="10" xfId="0" applyFont="1" applyBorder="1" applyAlignment="1">
      <alignment vertical="top"/>
    </xf>
    <xf numFmtId="0" fontId="18" fillId="7" borderId="2" xfId="0" applyFont="1" applyFill="1" applyBorder="1" applyAlignment="1">
      <alignment horizontal="center" vertical="center"/>
    </xf>
    <xf numFmtId="0" fontId="18" fillId="7" borderId="2" xfId="0" applyFont="1" applyFill="1" applyBorder="1" applyAlignment="1">
      <alignment horizontal="center" vertical="center" wrapText="1"/>
    </xf>
    <xf numFmtId="0" fontId="19" fillId="0" borderId="0" xfId="0" applyFont="1"/>
    <xf numFmtId="0" fontId="19" fillId="0" borderId="2" xfId="0" applyFont="1" applyBorder="1"/>
    <xf numFmtId="0" fontId="20" fillId="0" borderId="0" xfId="0" applyFont="1"/>
    <xf numFmtId="0" fontId="20" fillId="0" borderId="2" xfId="0" applyFont="1" applyBorder="1"/>
    <xf numFmtId="0" fontId="20" fillId="0" borderId="2" xfId="0" applyFont="1" applyBorder="1" applyAlignment="1">
      <alignment vertical="center"/>
    </xf>
    <xf numFmtId="0" fontId="20" fillId="0" borderId="2" xfId="0" applyFont="1" applyBorder="1" applyAlignment="1">
      <alignment horizontal="center" vertical="center"/>
    </xf>
    <xf numFmtId="0" fontId="20" fillId="0" borderId="2" xfId="0" applyFont="1" applyBorder="1" applyAlignment="1">
      <alignment vertical="center" wrapText="1"/>
    </xf>
    <xf numFmtId="0" fontId="17" fillId="7" borderId="2" xfId="0" applyFont="1" applyFill="1" applyBorder="1" applyAlignment="1">
      <alignment horizontal="center" vertical="center"/>
    </xf>
    <xf numFmtId="0" fontId="23" fillId="0" borderId="2" xfId="0" applyFont="1" applyBorder="1" applyAlignment="1">
      <alignment horizontal="center" vertical="center"/>
    </xf>
    <xf numFmtId="0" fontId="22" fillId="0" borderId="2" xfId="0" applyFont="1" applyBorder="1" applyAlignment="1">
      <alignment horizontal="center" vertical="center"/>
    </xf>
    <xf numFmtId="0" fontId="23" fillId="0" borderId="2" xfId="0" applyFont="1" applyBorder="1" applyAlignment="1">
      <alignment horizontal="center" vertical="center" wrapText="1"/>
    </xf>
    <xf numFmtId="0" fontId="25" fillId="0" borderId="2" xfId="0" applyFont="1" applyBorder="1" applyAlignment="1">
      <alignment vertical="center"/>
    </xf>
    <xf numFmtId="0" fontId="8" fillId="0" borderId="6" xfId="0" applyFont="1" applyBorder="1" applyAlignment="1">
      <alignment horizontal="left" vertical="top" wrapText="1"/>
    </xf>
    <xf numFmtId="0" fontId="8" fillId="0" borderId="6" xfId="0" applyFont="1" applyBorder="1" applyAlignment="1">
      <alignment horizontal="left" vertical="top"/>
    </xf>
    <xf numFmtId="0" fontId="3" fillId="2" borderId="4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top"/>
    </xf>
    <xf numFmtId="0" fontId="3" fillId="0" borderId="10" xfId="0" applyFont="1" applyBorder="1" applyAlignment="1">
      <alignment horizontal="center" vertical="top"/>
    </xf>
    <xf numFmtId="0" fontId="3" fillId="0" borderId="9" xfId="0" applyFont="1" applyBorder="1" applyAlignment="1">
      <alignment horizontal="center" vertical="top"/>
    </xf>
    <xf numFmtId="0" fontId="3" fillId="0" borderId="10" xfId="0" applyFont="1" applyBorder="1" applyAlignment="1">
      <alignment horizontal="center" vertical="top" wrapText="1"/>
    </xf>
    <xf numFmtId="0" fontId="3" fillId="0" borderId="9" xfId="0" applyFont="1" applyBorder="1" applyAlignment="1">
      <alignment horizontal="center" vertical="top" wrapText="1"/>
    </xf>
    <xf numFmtId="0" fontId="3" fillId="2" borderId="1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0" borderId="13" xfId="0" applyFont="1" applyBorder="1" applyAlignment="1">
      <alignment horizontal="center" vertical="top"/>
    </xf>
    <xf numFmtId="0" fontId="3" fillId="0" borderId="3" xfId="0" applyFont="1" applyBorder="1" applyAlignment="1">
      <alignment horizontal="center" vertical="top"/>
    </xf>
    <xf numFmtId="0" fontId="21" fillId="0" borderId="0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7" fillId="0" borderId="1" xfId="0" applyFont="1" applyBorder="1" applyAlignment="1">
      <alignment horizontal="left" vertical="top" wrapText="1"/>
    </xf>
    <xf numFmtId="0" fontId="7" fillId="0" borderId="10" xfId="0" applyFont="1" applyBorder="1" applyAlignment="1">
      <alignment horizontal="left" vertical="top" wrapText="1"/>
    </xf>
    <xf numFmtId="0" fontId="7" fillId="0" borderId="9" xfId="0" applyFont="1" applyBorder="1" applyAlignment="1">
      <alignment horizontal="left" vertical="top" wrapText="1"/>
    </xf>
    <xf numFmtId="0" fontId="7" fillId="0" borderId="13" xfId="0" applyFont="1" applyBorder="1" applyAlignment="1">
      <alignment horizontal="left" vertical="top"/>
    </xf>
    <xf numFmtId="0" fontId="7" fillId="0" borderId="10" xfId="0" applyFont="1" applyBorder="1" applyAlignment="1">
      <alignment horizontal="left" vertical="top"/>
    </xf>
    <xf numFmtId="0" fontId="7" fillId="0" borderId="9" xfId="0" applyFont="1" applyBorder="1" applyAlignment="1">
      <alignment horizontal="left" vertical="top"/>
    </xf>
    <xf numFmtId="0" fontId="7" fillId="0" borderId="3" xfId="0" applyFont="1" applyBorder="1" applyAlignment="1">
      <alignment horizontal="left" vertical="top" wrapText="1"/>
    </xf>
    <xf numFmtId="0" fontId="4" fillId="0" borderId="6" xfId="0" applyFont="1" applyBorder="1" applyAlignment="1">
      <alignment horizontal="center" vertic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5" borderId="4" xfId="0" applyFill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0" borderId="1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1" fillId="0" borderId="6" xfId="0" applyFont="1" applyBorder="1" applyAlignment="1">
      <alignment horizontal="left" vertical="top" wrapText="1"/>
    </xf>
    <xf numFmtId="0" fontId="11" fillId="0" borderId="6" xfId="0" applyFont="1" applyBorder="1" applyAlignment="1">
      <alignment horizontal="left" vertical="top"/>
    </xf>
    <xf numFmtId="0" fontId="3" fillId="0" borderId="13" xfId="0" applyFont="1" applyBorder="1" applyAlignment="1">
      <alignment horizontal="center" vertical="top" wrapText="1"/>
    </xf>
    <xf numFmtId="0" fontId="3" fillId="0" borderId="13" xfId="0" applyFont="1" applyBorder="1" applyAlignment="1">
      <alignment horizontal="left" vertical="top"/>
    </xf>
    <xf numFmtId="0" fontId="3" fillId="0" borderId="10" xfId="0" applyFont="1" applyBorder="1" applyAlignment="1">
      <alignment horizontal="left" vertical="top"/>
    </xf>
    <xf numFmtId="0" fontId="3" fillId="0" borderId="9" xfId="0" applyFont="1" applyBorder="1" applyAlignment="1">
      <alignment horizontal="left" vertical="top"/>
    </xf>
    <xf numFmtId="0" fontId="7" fillId="6" borderId="1" xfId="0" applyFont="1" applyFill="1" applyBorder="1" applyAlignment="1">
      <alignment horizontal="left" vertical="center" wrapText="1"/>
    </xf>
    <xf numFmtId="0" fontId="7" fillId="6" borderId="9" xfId="0" applyFont="1" applyFill="1" applyBorder="1" applyAlignment="1">
      <alignment horizontal="left" vertical="center" wrapText="1"/>
    </xf>
    <xf numFmtId="0" fontId="3" fillId="0" borderId="3" xfId="0" applyFont="1" applyBorder="1" applyAlignment="1">
      <alignment horizontal="center" vertical="top" wrapText="1"/>
    </xf>
    <xf numFmtId="0" fontId="3" fillId="0" borderId="12" xfId="0" applyFont="1" applyBorder="1" applyAlignment="1">
      <alignment horizontal="center" vertical="top"/>
    </xf>
    <xf numFmtId="0" fontId="3" fillId="0" borderId="2" xfId="0" applyFont="1" applyBorder="1" applyAlignment="1">
      <alignment horizontal="center" vertical="top"/>
    </xf>
    <xf numFmtId="0" fontId="3" fillId="0" borderId="8" xfId="0" applyFont="1" applyBorder="1" applyAlignment="1">
      <alignment horizontal="center" vertical="top"/>
    </xf>
    <xf numFmtId="0" fontId="12" fillId="0" borderId="6" xfId="0" applyFont="1" applyBorder="1" applyAlignment="1">
      <alignment horizontal="left" vertical="top" wrapText="1"/>
    </xf>
    <xf numFmtId="0" fontId="12" fillId="0" borderId="6" xfId="0" applyFont="1" applyBorder="1" applyAlignment="1">
      <alignment horizontal="left" vertical="top"/>
    </xf>
    <xf numFmtId="0" fontId="13" fillId="0" borderId="6" xfId="0" applyFont="1" applyBorder="1" applyAlignment="1">
      <alignment horizontal="left" vertical="top"/>
    </xf>
  </cellXfs>
  <cellStyles count="4">
    <cellStyle name="Comma" xfId="2" builtinId="3"/>
    <cellStyle name="Normal" xfId="0" builtinId="0"/>
    <cellStyle name="Normal 6" xfId="1" xr:uid="{00000000-0005-0000-0000-000002000000}"/>
    <cellStyle name="Percent" xfId="3" builtinId="5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13" Type="http://schemas.openxmlformats.org/officeDocument/2006/relationships/image" Target="../media/image198.png"/><Relationship Id="rId18" Type="http://schemas.openxmlformats.org/officeDocument/2006/relationships/image" Target="../media/image203.png"/><Relationship Id="rId26" Type="http://schemas.openxmlformats.org/officeDocument/2006/relationships/image" Target="../media/image209.png"/><Relationship Id="rId3" Type="http://schemas.openxmlformats.org/officeDocument/2006/relationships/image" Target="../media/image190.png"/><Relationship Id="rId21" Type="http://schemas.openxmlformats.org/officeDocument/2006/relationships/image" Target="../media/image206.png"/><Relationship Id="rId7" Type="http://schemas.openxmlformats.org/officeDocument/2006/relationships/image" Target="../media/image194.png"/><Relationship Id="rId12" Type="http://schemas.openxmlformats.org/officeDocument/2006/relationships/image" Target="../media/image12.png"/><Relationship Id="rId17" Type="http://schemas.openxmlformats.org/officeDocument/2006/relationships/image" Target="../media/image202.png"/><Relationship Id="rId25" Type="http://schemas.microsoft.com/office/2007/relationships/hdphoto" Target="../media/hdphoto8.wdp"/><Relationship Id="rId2" Type="http://schemas.openxmlformats.org/officeDocument/2006/relationships/image" Target="../media/image189.png"/><Relationship Id="rId16" Type="http://schemas.openxmlformats.org/officeDocument/2006/relationships/image" Target="../media/image201.png"/><Relationship Id="rId20" Type="http://schemas.openxmlformats.org/officeDocument/2006/relationships/image" Target="../media/image205.png"/><Relationship Id="rId29" Type="http://schemas.openxmlformats.org/officeDocument/2006/relationships/image" Target="../media/image212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11" Type="http://schemas.openxmlformats.org/officeDocument/2006/relationships/image" Target="../media/image197.png"/><Relationship Id="rId24" Type="http://schemas.openxmlformats.org/officeDocument/2006/relationships/image" Target="../media/image208.png"/><Relationship Id="rId5" Type="http://schemas.openxmlformats.org/officeDocument/2006/relationships/image" Target="../media/image192.png"/><Relationship Id="rId15" Type="http://schemas.openxmlformats.org/officeDocument/2006/relationships/image" Target="../media/image200.png"/><Relationship Id="rId23" Type="http://schemas.microsoft.com/office/2007/relationships/hdphoto" Target="../media/hdphoto7.wdp"/><Relationship Id="rId28" Type="http://schemas.openxmlformats.org/officeDocument/2006/relationships/image" Target="../media/image211.png"/><Relationship Id="rId10" Type="http://schemas.openxmlformats.org/officeDocument/2006/relationships/image" Target="../media/image196.png"/><Relationship Id="rId19" Type="http://schemas.openxmlformats.org/officeDocument/2006/relationships/image" Target="../media/image204.png"/><Relationship Id="rId4" Type="http://schemas.openxmlformats.org/officeDocument/2006/relationships/image" Target="../media/image191.png"/><Relationship Id="rId9" Type="http://schemas.microsoft.com/office/2007/relationships/hdphoto" Target="../media/hdphoto6.wdp"/><Relationship Id="rId14" Type="http://schemas.openxmlformats.org/officeDocument/2006/relationships/image" Target="../media/image199.png"/><Relationship Id="rId22" Type="http://schemas.openxmlformats.org/officeDocument/2006/relationships/image" Target="../media/image207.png"/><Relationship Id="rId27" Type="http://schemas.openxmlformats.org/officeDocument/2006/relationships/image" Target="../media/image210.png"/><Relationship Id="rId30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13" Type="http://schemas.openxmlformats.org/officeDocument/2006/relationships/image" Target="../media/image48.jpeg"/><Relationship Id="rId18" Type="http://schemas.openxmlformats.org/officeDocument/2006/relationships/image" Target="../media/image53.jpeg"/><Relationship Id="rId26" Type="http://schemas.openxmlformats.org/officeDocument/2006/relationships/image" Target="../media/image217.png"/><Relationship Id="rId3" Type="http://schemas.openxmlformats.org/officeDocument/2006/relationships/image" Target="../media/image33.png"/><Relationship Id="rId21" Type="http://schemas.openxmlformats.org/officeDocument/2006/relationships/image" Target="../media/image56.jpeg"/><Relationship Id="rId7" Type="http://schemas.openxmlformats.org/officeDocument/2006/relationships/image" Target="../media/image39.jpeg"/><Relationship Id="rId12" Type="http://schemas.openxmlformats.org/officeDocument/2006/relationships/image" Target="../media/image47.jpeg"/><Relationship Id="rId17" Type="http://schemas.openxmlformats.org/officeDocument/2006/relationships/image" Target="../media/image52.jpeg"/><Relationship Id="rId25" Type="http://schemas.openxmlformats.org/officeDocument/2006/relationships/image" Target="../media/image216.png"/><Relationship Id="rId2" Type="http://schemas.openxmlformats.org/officeDocument/2006/relationships/image" Target="../media/image32.png"/><Relationship Id="rId16" Type="http://schemas.openxmlformats.org/officeDocument/2006/relationships/image" Target="../media/image51.jpeg"/><Relationship Id="rId20" Type="http://schemas.openxmlformats.org/officeDocument/2006/relationships/image" Target="../media/image55.jpe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6.png"/><Relationship Id="rId24" Type="http://schemas.openxmlformats.org/officeDocument/2006/relationships/image" Target="../media/image215.png"/><Relationship Id="rId5" Type="http://schemas.openxmlformats.org/officeDocument/2006/relationships/image" Target="../media/image34.jpeg"/><Relationship Id="rId15" Type="http://schemas.openxmlformats.org/officeDocument/2006/relationships/image" Target="../media/image50.jpeg"/><Relationship Id="rId23" Type="http://schemas.openxmlformats.org/officeDocument/2006/relationships/image" Target="../media/image214.gif"/><Relationship Id="rId10" Type="http://schemas.openxmlformats.org/officeDocument/2006/relationships/image" Target="../media/image45.png"/><Relationship Id="rId19" Type="http://schemas.openxmlformats.org/officeDocument/2006/relationships/image" Target="../media/image213.jpeg"/><Relationship Id="rId4" Type="http://schemas.microsoft.com/office/2007/relationships/hdphoto" Target="../media/hdphoto1.wdp"/><Relationship Id="rId9" Type="http://schemas.openxmlformats.org/officeDocument/2006/relationships/image" Target="../media/image41.jpeg"/><Relationship Id="rId14" Type="http://schemas.openxmlformats.org/officeDocument/2006/relationships/image" Target="../media/image49.png"/><Relationship Id="rId22" Type="http://schemas.openxmlformats.org/officeDocument/2006/relationships/image" Target="../media/image57.jpeg"/><Relationship Id="rId27" Type="http://schemas.openxmlformats.org/officeDocument/2006/relationships/image" Target="../media/image21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0.png"/><Relationship Id="rId13" Type="http://schemas.openxmlformats.org/officeDocument/2006/relationships/image" Target="../media/image114.png"/><Relationship Id="rId18" Type="http://schemas.openxmlformats.org/officeDocument/2006/relationships/image" Target="../media/image118.png"/><Relationship Id="rId26" Type="http://schemas.openxmlformats.org/officeDocument/2006/relationships/image" Target="../media/image223.png"/><Relationship Id="rId3" Type="http://schemas.openxmlformats.org/officeDocument/2006/relationships/image" Target="../media/image88.png"/><Relationship Id="rId21" Type="http://schemas.openxmlformats.org/officeDocument/2006/relationships/image" Target="../media/image120.png"/><Relationship Id="rId7" Type="http://schemas.openxmlformats.org/officeDocument/2006/relationships/image" Target="../media/image125.png"/><Relationship Id="rId12" Type="http://schemas.openxmlformats.org/officeDocument/2006/relationships/image" Target="../media/image113.png"/><Relationship Id="rId17" Type="http://schemas.openxmlformats.org/officeDocument/2006/relationships/image" Target="../media/image117.png"/><Relationship Id="rId25" Type="http://schemas.openxmlformats.org/officeDocument/2006/relationships/image" Target="../media/image128.png"/><Relationship Id="rId2" Type="http://schemas.openxmlformats.org/officeDocument/2006/relationships/image" Target="../media/image81.png"/><Relationship Id="rId16" Type="http://schemas.microsoft.com/office/2007/relationships/hdphoto" Target="../media/hdphoto2.wdp"/><Relationship Id="rId20" Type="http://schemas.openxmlformats.org/officeDocument/2006/relationships/image" Target="../media/image221.png"/><Relationship Id="rId29" Type="http://schemas.openxmlformats.org/officeDocument/2006/relationships/image" Target="../media/image123.png"/><Relationship Id="rId1" Type="http://schemas.openxmlformats.org/officeDocument/2006/relationships/image" Target="../media/image219.jpeg"/><Relationship Id="rId6" Type="http://schemas.openxmlformats.org/officeDocument/2006/relationships/image" Target="../media/image109.png"/><Relationship Id="rId11" Type="http://schemas.openxmlformats.org/officeDocument/2006/relationships/image" Target="../media/image112.png"/><Relationship Id="rId24" Type="http://schemas.openxmlformats.org/officeDocument/2006/relationships/image" Target="../media/image222.png"/><Relationship Id="rId5" Type="http://schemas.openxmlformats.org/officeDocument/2006/relationships/image" Target="../media/image108.png"/><Relationship Id="rId15" Type="http://schemas.openxmlformats.org/officeDocument/2006/relationships/image" Target="../media/image116.png"/><Relationship Id="rId23" Type="http://schemas.openxmlformats.org/officeDocument/2006/relationships/image" Target="../media/image127.png"/><Relationship Id="rId28" Type="http://schemas.openxmlformats.org/officeDocument/2006/relationships/image" Target="../media/image224.jpeg"/><Relationship Id="rId10" Type="http://schemas.openxmlformats.org/officeDocument/2006/relationships/image" Target="../media/image220.png"/><Relationship Id="rId19" Type="http://schemas.openxmlformats.org/officeDocument/2006/relationships/image" Target="../media/image119.png"/><Relationship Id="rId31" Type="http://schemas.openxmlformats.org/officeDocument/2006/relationships/image" Target="../media/image129.png"/><Relationship Id="rId4" Type="http://schemas.openxmlformats.org/officeDocument/2006/relationships/image" Target="../media/image64.jpeg"/><Relationship Id="rId9" Type="http://schemas.openxmlformats.org/officeDocument/2006/relationships/image" Target="../media/image111.png"/><Relationship Id="rId14" Type="http://schemas.openxmlformats.org/officeDocument/2006/relationships/image" Target="../media/image115.png"/><Relationship Id="rId22" Type="http://schemas.openxmlformats.org/officeDocument/2006/relationships/image" Target="../media/image126.png"/><Relationship Id="rId27" Type="http://schemas.openxmlformats.org/officeDocument/2006/relationships/image" Target="../media/image121.png"/><Relationship Id="rId30" Type="http://schemas.openxmlformats.org/officeDocument/2006/relationships/image" Target="../media/image12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17.jpeg"/><Relationship Id="rId18" Type="http://schemas.openxmlformats.org/officeDocument/2006/relationships/image" Target="../media/image25.png"/><Relationship Id="rId26" Type="http://schemas.openxmlformats.org/officeDocument/2006/relationships/image" Target="../media/image152.jpeg"/><Relationship Id="rId3" Type="http://schemas.openxmlformats.org/officeDocument/2006/relationships/image" Target="../media/image3.jpeg"/><Relationship Id="rId21" Type="http://schemas.openxmlformats.org/officeDocument/2006/relationships/image" Target="../media/image28.jpeg"/><Relationship Id="rId7" Type="http://schemas.openxmlformats.org/officeDocument/2006/relationships/image" Target="../media/image10.jpeg"/><Relationship Id="rId12" Type="http://schemas.openxmlformats.org/officeDocument/2006/relationships/image" Target="../media/image16.jpeg"/><Relationship Id="rId17" Type="http://schemas.openxmlformats.org/officeDocument/2006/relationships/image" Target="../media/image24.jpeg"/><Relationship Id="rId25" Type="http://schemas.openxmlformats.org/officeDocument/2006/relationships/image" Target="../media/image151.jpeg"/><Relationship Id="rId2" Type="http://schemas.openxmlformats.org/officeDocument/2006/relationships/image" Target="../media/image2.jpeg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29" Type="http://schemas.openxmlformats.org/officeDocument/2006/relationships/image" Target="../media/image155.png"/><Relationship Id="rId1" Type="http://schemas.openxmlformats.org/officeDocument/2006/relationships/image" Target="../media/image1.png"/><Relationship Id="rId6" Type="http://schemas.openxmlformats.org/officeDocument/2006/relationships/image" Target="../media/image9.jpeg"/><Relationship Id="rId11" Type="http://schemas.openxmlformats.org/officeDocument/2006/relationships/image" Target="../media/image15.jpeg"/><Relationship Id="rId24" Type="http://schemas.openxmlformats.org/officeDocument/2006/relationships/image" Target="../media/image150.png"/><Relationship Id="rId32" Type="http://schemas.openxmlformats.org/officeDocument/2006/relationships/image" Target="../media/image158.jpeg"/><Relationship Id="rId5" Type="http://schemas.openxmlformats.org/officeDocument/2006/relationships/image" Target="../media/image6.jpeg"/><Relationship Id="rId15" Type="http://schemas.openxmlformats.org/officeDocument/2006/relationships/image" Target="../media/image22.jpeg"/><Relationship Id="rId23" Type="http://schemas.openxmlformats.org/officeDocument/2006/relationships/image" Target="../media/image30.jpeg"/><Relationship Id="rId28" Type="http://schemas.openxmlformats.org/officeDocument/2006/relationships/image" Target="../media/image154.jpeg"/><Relationship Id="rId10" Type="http://schemas.openxmlformats.org/officeDocument/2006/relationships/image" Target="../media/image14.jpeg"/><Relationship Id="rId19" Type="http://schemas.openxmlformats.org/officeDocument/2006/relationships/image" Target="../media/image26.jpeg"/><Relationship Id="rId31" Type="http://schemas.openxmlformats.org/officeDocument/2006/relationships/image" Target="../media/image157.png"/><Relationship Id="rId4" Type="http://schemas.openxmlformats.org/officeDocument/2006/relationships/image" Target="../media/image4.png"/><Relationship Id="rId9" Type="http://schemas.openxmlformats.org/officeDocument/2006/relationships/image" Target="../media/image13.png"/><Relationship Id="rId14" Type="http://schemas.openxmlformats.org/officeDocument/2006/relationships/image" Target="../media/image21.jpeg"/><Relationship Id="rId22" Type="http://schemas.openxmlformats.org/officeDocument/2006/relationships/image" Target="../media/image29.jpeg"/><Relationship Id="rId27" Type="http://schemas.openxmlformats.org/officeDocument/2006/relationships/image" Target="../media/image153.png"/><Relationship Id="rId30" Type="http://schemas.openxmlformats.org/officeDocument/2006/relationships/image" Target="../media/image15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42.jpeg"/><Relationship Id="rId18" Type="http://schemas.openxmlformats.org/officeDocument/2006/relationships/image" Target="../media/image47.jpeg"/><Relationship Id="rId26" Type="http://schemas.openxmlformats.org/officeDocument/2006/relationships/image" Target="../media/image55.jpeg"/><Relationship Id="rId3" Type="http://schemas.openxmlformats.org/officeDocument/2006/relationships/image" Target="../media/image33.png"/><Relationship Id="rId21" Type="http://schemas.openxmlformats.org/officeDocument/2006/relationships/image" Target="../media/image50.jpeg"/><Relationship Id="rId7" Type="http://schemas.openxmlformats.org/officeDocument/2006/relationships/image" Target="../media/image36.png"/><Relationship Id="rId12" Type="http://schemas.openxmlformats.org/officeDocument/2006/relationships/image" Target="../media/image41.jpeg"/><Relationship Id="rId17" Type="http://schemas.openxmlformats.org/officeDocument/2006/relationships/image" Target="../media/image46.png"/><Relationship Id="rId25" Type="http://schemas.openxmlformats.org/officeDocument/2006/relationships/image" Target="../media/image54.jpeg"/><Relationship Id="rId2" Type="http://schemas.openxmlformats.org/officeDocument/2006/relationships/image" Target="../media/image32.png"/><Relationship Id="rId16" Type="http://schemas.openxmlformats.org/officeDocument/2006/relationships/image" Target="../media/image45.png"/><Relationship Id="rId20" Type="http://schemas.openxmlformats.org/officeDocument/2006/relationships/image" Target="../media/image49.png"/><Relationship Id="rId1" Type="http://schemas.openxmlformats.org/officeDocument/2006/relationships/image" Target="../media/image31.png"/><Relationship Id="rId6" Type="http://schemas.openxmlformats.org/officeDocument/2006/relationships/image" Target="../media/image35.jpeg"/><Relationship Id="rId11" Type="http://schemas.openxmlformats.org/officeDocument/2006/relationships/image" Target="../media/image40.jpeg"/><Relationship Id="rId24" Type="http://schemas.openxmlformats.org/officeDocument/2006/relationships/image" Target="../media/image53.jpeg"/><Relationship Id="rId5" Type="http://schemas.openxmlformats.org/officeDocument/2006/relationships/image" Target="../media/image34.jpeg"/><Relationship Id="rId15" Type="http://schemas.openxmlformats.org/officeDocument/2006/relationships/image" Target="../media/image44.jpeg"/><Relationship Id="rId23" Type="http://schemas.openxmlformats.org/officeDocument/2006/relationships/image" Target="../media/image52.jpeg"/><Relationship Id="rId28" Type="http://schemas.openxmlformats.org/officeDocument/2006/relationships/image" Target="../media/image57.jpeg"/><Relationship Id="rId10" Type="http://schemas.openxmlformats.org/officeDocument/2006/relationships/image" Target="../media/image39.jpeg"/><Relationship Id="rId19" Type="http://schemas.openxmlformats.org/officeDocument/2006/relationships/image" Target="../media/image48.jpeg"/><Relationship Id="rId4" Type="http://schemas.microsoft.com/office/2007/relationships/hdphoto" Target="../media/hdphoto1.wdp"/><Relationship Id="rId9" Type="http://schemas.openxmlformats.org/officeDocument/2006/relationships/image" Target="../media/image38.jpeg"/><Relationship Id="rId14" Type="http://schemas.openxmlformats.org/officeDocument/2006/relationships/image" Target="../media/image43.jpeg"/><Relationship Id="rId22" Type="http://schemas.openxmlformats.org/officeDocument/2006/relationships/image" Target="../media/image51.jpeg"/><Relationship Id="rId27" Type="http://schemas.openxmlformats.org/officeDocument/2006/relationships/image" Target="../media/image5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jpeg"/><Relationship Id="rId13" Type="http://schemas.openxmlformats.org/officeDocument/2006/relationships/image" Target="../media/image70.jpeg"/><Relationship Id="rId18" Type="http://schemas.openxmlformats.org/officeDocument/2006/relationships/image" Target="../media/image75.png"/><Relationship Id="rId3" Type="http://schemas.openxmlformats.org/officeDocument/2006/relationships/image" Target="../media/image60.png"/><Relationship Id="rId21" Type="http://schemas.openxmlformats.org/officeDocument/2006/relationships/image" Target="../media/image78.png"/><Relationship Id="rId7" Type="http://schemas.openxmlformats.org/officeDocument/2006/relationships/image" Target="../media/image64.jpeg"/><Relationship Id="rId12" Type="http://schemas.openxmlformats.org/officeDocument/2006/relationships/image" Target="../media/image69.jpeg"/><Relationship Id="rId17" Type="http://schemas.openxmlformats.org/officeDocument/2006/relationships/image" Target="../media/image74.jpeg"/><Relationship Id="rId2" Type="http://schemas.openxmlformats.org/officeDocument/2006/relationships/image" Target="../media/image59.png"/><Relationship Id="rId16" Type="http://schemas.openxmlformats.org/officeDocument/2006/relationships/image" Target="../media/image73.jpeg"/><Relationship Id="rId20" Type="http://schemas.openxmlformats.org/officeDocument/2006/relationships/image" Target="../media/image77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1" Type="http://schemas.openxmlformats.org/officeDocument/2006/relationships/image" Target="../media/image68.png"/><Relationship Id="rId5" Type="http://schemas.openxmlformats.org/officeDocument/2006/relationships/image" Target="../media/image62.png"/><Relationship Id="rId15" Type="http://schemas.openxmlformats.org/officeDocument/2006/relationships/image" Target="../media/image72.png"/><Relationship Id="rId10" Type="http://schemas.openxmlformats.org/officeDocument/2006/relationships/image" Target="../media/image67.png"/><Relationship Id="rId19" Type="http://schemas.openxmlformats.org/officeDocument/2006/relationships/image" Target="../media/image76.png"/><Relationship Id="rId4" Type="http://schemas.openxmlformats.org/officeDocument/2006/relationships/image" Target="../media/image61.png"/><Relationship Id="rId9" Type="http://schemas.openxmlformats.org/officeDocument/2006/relationships/image" Target="../media/image66.jpeg"/><Relationship Id="rId14" Type="http://schemas.openxmlformats.org/officeDocument/2006/relationships/image" Target="../media/image71.png"/><Relationship Id="rId22" Type="http://schemas.openxmlformats.org/officeDocument/2006/relationships/image" Target="../media/image7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jpeg"/><Relationship Id="rId13" Type="http://schemas.openxmlformats.org/officeDocument/2006/relationships/image" Target="../media/image92.png"/><Relationship Id="rId18" Type="http://schemas.openxmlformats.org/officeDocument/2006/relationships/image" Target="../media/image96.png"/><Relationship Id="rId26" Type="http://schemas.openxmlformats.org/officeDocument/2006/relationships/image" Target="../media/image64.jpeg"/><Relationship Id="rId3" Type="http://schemas.openxmlformats.org/officeDocument/2006/relationships/image" Target="../media/image82.jpeg"/><Relationship Id="rId21" Type="http://schemas.openxmlformats.org/officeDocument/2006/relationships/image" Target="../media/image99.png"/><Relationship Id="rId7" Type="http://schemas.openxmlformats.org/officeDocument/2006/relationships/image" Target="../media/image86.jpeg"/><Relationship Id="rId12" Type="http://schemas.openxmlformats.org/officeDocument/2006/relationships/image" Target="../media/image91.png"/><Relationship Id="rId17" Type="http://schemas.openxmlformats.org/officeDocument/2006/relationships/image" Target="../media/image95.png"/><Relationship Id="rId25" Type="http://schemas.openxmlformats.org/officeDocument/2006/relationships/image" Target="../media/image103.png"/><Relationship Id="rId2" Type="http://schemas.openxmlformats.org/officeDocument/2006/relationships/image" Target="../media/image81.png"/><Relationship Id="rId16" Type="http://schemas.openxmlformats.org/officeDocument/2006/relationships/image" Target="../media/image71.png"/><Relationship Id="rId20" Type="http://schemas.openxmlformats.org/officeDocument/2006/relationships/image" Target="../media/image98.png"/><Relationship Id="rId1" Type="http://schemas.openxmlformats.org/officeDocument/2006/relationships/image" Target="../media/image80.png"/><Relationship Id="rId6" Type="http://schemas.openxmlformats.org/officeDocument/2006/relationships/image" Target="../media/image85.jpeg"/><Relationship Id="rId11" Type="http://schemas.openxmlformats.org/officeDocument/2006/relationships/image" Target="../media/image90.png"/><Relationship Id="rId24" Type="http://schemas.openxmlformats.org/officeDocument/2006/relationships/image" Target="../media/image102.jpeg"/><Relationship Id="rId5" Type="http://schemas.openxmlformats.org/officeDocument/2006/relationships/image" Target="../media/image84.jpeg"/><Relationship Id="rId15" Type="http://schemas.openxmlformats.org/officeDocument/2006/relationships/image" Target="../media/image94.png"/><Relationship Id="rId23" Type="http://schemas.openxmlformats.org/officeDocument/2006/relationships/image" Target="../media/image101.jpeg"/><Relationship Id="rId10" Type="http://schemas.openxmlformats.org/officeDocument/2006/relationships/image" Target="../media/image89.png"/><Relationship Id="rId19" Type="http://schemas.openxmlformats.org/officeDocument/2006/relationships/image" Target="../media/image97.png"/><Relationship Id="rId4" Type="http://schemas.openxmlformats.org/officeDocument/2006/relationships/image" Target="../media/image83.jpeg"/><Relationship Id="rId9" Type="http://schemas.openxmlformats.org/officeDocument/2006/relationships/image" Target="../media/image88.png"/><Relationship Id="rId14" Type="http://schemas.openxmlformats.org/officeDocument/2006/relationships/image" Target="../media/image93.jpeg"/><Relationship Id="rId22" Type="http://schemas.openxmlformats.org/officeDocument/2006/relationships/image" Target="../media/image100.jpeg"/><Relationship Id="rId27" Type="http://schemas.openxmlformats.org/officeDocument/2006/relationships/image" Target="../media/image104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png"/><Relationship Id="rId13" Type="http://schemas.microsoft.com/office/2007/relationships/hdphoto" Target="../media/hdphoto2.wdp"/><Relationship Id="rId18" Type="http://schemas.openxmlformats.org/officeDocument/2006/relationships/image" Target="../media/image121.png"/><Relationship Id="rId26" Type="http://schemas.openxmlformats.org/officeDocument/2006/relationships/image" Target="../media/image129.png"/><Relationship Id="rId3" Type="http://schemas.openxmlformats.org/officeDocument/2006/relationships/image" Target="../media/image107.jpeg"/><Relationship Id="rId21" Type="http://schemas.openxmlformats.org/officeDocument/2006/relationships/image" Target="../media/image124.png"/><Relationship Id="rId7" Type="http://schemas.openxmlformats.org/officeDocument/2006/relationships/image" Target="../media/image111.png"/><Relationship Id="rId12" Type="http://schemas.openxmlformats.org/officeDocument/2006/relationships/image" Target="../media/image116.png"/><Relationship Id="rId17" Type="http://schemas.openxmlformats.org/officeDocument/2006/relationships/image" Target="../media/image120.png"/><Relationship Id="rId25" Type="http://schemas.openxmlformats.org/officeDocument/2006/relationships/image" Target="../media/image128.png"/><Relationship Id="rId2" Type="http://schemas.openxmlformats.org/officeDocument/2006/relationships/image" Target="../media/image106.jpeg"/><Relationship Id="rId16" Type="http://schemas.openxmlformats.org/officeDocument/2006/relationships/image" Target="../media/image119.png"/><Relationship Id="rId20" Type="http://schemas.openxmlformats.org/officeDocument/2006/relationships/image" Target="../media/image123.png"/><Relationship Id="rId1" Type="http://schemas.openxmlformats.org/officeDocument/2006/relationships/image" Target="../media/image105.jpeg"/><Relationship Id="rId6" Type="http://schemas.openxmlformats.org/officeDocument/2006/relationships/image" Target="../media/image110.png"/><Relationship Id="rId11" Type="http://schemas.openxmlformats.org/officeDocument/2006/relationships/image" Target="../media/image115.png"/><Relationship Id="rId24" Type="http://schemas.openxmlformats.org/officeDocument/2006/relationships/image" Target="../media/image127.png"/><Relationship Id="rId5" Type="http://schemas.openxmlformats.org/officeDocument/2006/relationships/image" Target="../media/image109.png"/><Relationship Id="rId15" Type="http://schemas.openxmlformats.org/officeDocument/2006/relationships/image" Target="../media/image118.png"/><Relationship Id="rId23" Type="http://schemas.openxmlformats.org/officeDocument/2006/relationships/image" Target="../media/image126.png"/><Relationship Id="rId10" Type="http://schemas.openxmlformats.org/officeDocument/2006/relationships/image" Target="../media/image114.png"/><Relationship Id="rId19" Type="http://schemas.openxmlformats.org/officeDocument/2006/relationships/image" Target="../media/image122.jpeg"/><Relationship Id="rId4" Type="http://schemas.openxmlformats.org/officeDocument/2006/relationships/image" Target="../media/image108.png"/><Relationship Id="rId9" Type="http://schemas.openxmlformats.org/officeDocument/2006/relationships/image" Target="../media/image113.png"/><Relationship Id="rId14" Type="http://schemas.openxmlformats.org/officeDocument/2006/relationships/image" Target="../media/image117.png"/><Relationship Id="rId22" Type="http://schemas.openxmlformats.org/officeDocument/2006/relationships/image" Target="../media/image12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7.png"/><Relationship Id="rId13" Type="http://schemas.openxmlformats.org/officeDocument/2006/relationships/image" Target="../media/image141.png"/><Relationship Id="rId3" Type="http://schemas.openxmlformats.org/officeDocument/2006/relationships/image" Target="../media/image132.png"/><Relationship Id="rId7" Type="http://schemas.openxmlformats.org/officeDocument/2006/relationships/image" Target="../media/image136.png"/><Relationship Id="rId12" Type="http://schemas.openxmlformats.org/officeDocument/2006/relationships/image" Target="../media/image140.png"/><Relationship Id="rId17" Type="http://schemas.openxmlformats.org/officeDocument/2006/relationships/image" Target="../media/image145.png"/><Relationship Id="rId2" Type="http://schemas.openxmlformats.org/officeDocument/2006/relationships/image" Target="../media/image131.png"/><Relationship Id="rId16" Type="http://schemas.openxmlformats.org/officeDocument/2006/relationships/image" Target="../media/image144.png"/><Relationship Id="rId1" Type="http://schemas.openxmlformats.org/officeDocument/2006/relationships/image" Target="../media/image130.png"/><Relationship Id="rId6" Type="http://schemas.openxmlformats.org/officeDocument/2006/relationships/image" Target="../media/image135.png"/><Relationship Id="rId11" Type="http://schemas.openxmlformats.org/officeDocument/2006/relationships/image" Target="../media/image139.png"/><Relationship Id="rId5" Type="http://schemas.openxmlformats.org/officeDocument/2006/relationships/image" Target="../media/image134.png"/><Relationship Id="rId15" Type="http://schemas.openxmlformats.org/officeDocument/2006/relationships/image" Target="../media/image143.png"/><Relationship Id="rId10" Type="http://schemas.openxmlformats.org/officeDocument/2006/relationships/image" Target="../media/image50.jpeg"/><Relationship Id="rId4" Type="http://schemas.openxmlformats.org/officeDocument/2006/relationships/image" Target="../media/image133.png"/><Relationship Id="rId9" Type="http://schemas.openxmlformats.org/officeDocument/2006/relationships/image" Target="../media/image138.png"/><Relationship Id="rId14" Type="http://schemas.openxmlformats.org/officeDocument/2006/relationships/image" Target="../media/image142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7.emf"/><Relationship Id="rId1" Type="http://schemas.openxmlformats.org/officeDocument/2006/relationships/image" Target="../media/image146.emf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17.jpeg"/><Relationship Id="rId18" Type="http://schemas.openxmlformats.org/officeDocument/2006/relationships/image" Target="../media/image25.png"/><Relationship Id="rId26" Type="http://schemas.openxmlformats.org/officeDocument/2006/relationships/image" Target="../media/image152.jpeg"/><Relationship Id="rId3" Type="http://schemas.openxmlformats.org/officeDocument/2006/relationships/image" Target="../media/image3.jpeg"/><Relationship Id="rId21" Type="http://schemas.openxmlformats.org/officeDocument/2006/relationships/image" Target="../media/image28.jpeg"/><Relationship Id="rId7" Type="http://schemas.openxmlformats.org/officeDocument/2006/relationships/image" Target="../media/image10.jpeg"/><Relationship Id="rId12" Type="http://schemas.openxmlformats.org/officeDocument/2006/relationships/image" Target="../media/image16.jpeg"/><Relationship Id="rId17" Type="http://schemas.openxmlformats.org/officeDocument/2006/relationships/image" Target="../media/image24.jpeg"/><Relationship Id="rId25" Type="http://schemas.openxmlformats.org/officeDocument/2006/relationships/image" Target="../media/image151.jpeg"/><Relationship Id="rId2" Type="http://schemas.openxmlformats.org/officeDocument/2006/relationships/image" Target="../media/image2.jpeg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29" Type="http://schemas.openxmlformats.org/officeDocument/2006/relationships/image" Target="../media/image155.png"/><Relationship Id="rId1" Type="http://schemas.openxmlformats.org/officeDocument/2006/relationships/image" Target="../media/image1.png"/><Relationship Id="rId6" Type="http://schemas.openxmlformats.org/officeDocument/2006/relationships/image" Target="../media/image9.jpeg"/><Relationship Id="rId11" Type="http://schemas.openxmlformats.org/officeDocument/2006/relationships/image" Target="../media/image15.jpeg"/><Relationship Id="rId24" Type="http://schemas.openxmlformats.org/officeDocument/2006/relationships/image" Target="../media/image150.png"/><Relationship Id="rId32" Type="http://schemas.openxmlformats.org/officeDocument/2006/relationships/image" Target="../media/image158.jpeg"/><Relationship Id="rId5" Type="http://schemas.openxmlformats.org/officeDocument/2006/relationships/image" Target="../media/image6.jpeg"/><Relationship Id="rId15" Type="http://schemas.openxmlformats.org/officeDocument/2006/relationships/image" Target="../media/image22.jpeg"/><Relationship Id="rId23" Type="http://schemas.openxmlformats.org/officeDocument/2006/relationships/image" Target="../media/image30.jpeg"/><Relationship Id="rId28" Type="http://schemas.openxmlformats.org/officeDocument/2006/relationships/image" Target="../media/image154.jpeg"/><Relationship Id="rId10" Type="http://schemas.openxmlformats.org/officeDocument/2006/relationships/image" Target="../media/image14.jpeg"/><Relationship Id="rId19" Type="http://schemas.openxmlformats.org/officeDocument/2006/relationships/image" Target="../media/image26.jpeg"/><Relationship Id="rId31" Type="http://schemas.openxmlformats.org/officeDocument/2006/relationships/image" Target="../media/image157.png"/><Relationship Id="rId4" Type="http://schemas.openxmlformats.org/officeDocument/2006/relationships/image" Target="../media/image4.png"/><Relationship Id="rId9" Type="http://schemas.openxmlformats.org/officeDocument/2006/relationships/image" Target="../media/image13.png"/><Relationship Id="rId14" Type="http://schemas.openxmlformats.org/officeDocument/2006/relationships/image" Target="../media/image21.jpeg"/><Relationship Id="rId22" Type="http://schemas.openxmlformats.org/officeDocument/2006/relationships/image" Target="../media/image29.jpeg"/><Relationship Id="rId27" Type="http://schemas.openxmlformats.org/officeDocument/2006/relationships/image" Target="../media/image153.png"/><Relationship Id="rId30" Type="http://schemas.openxmlformats.org/officeDocument/2006/relationships/image" Target="../media/image156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8.png"/><Relationship Id="rId18" Type="http://schemas.openxmlformats.org/officeDocument/2006/relationships/image" Target="../media/image172.png"/><Relationship Id="rId26" Type="http://schemas.openxmlformats.org/officeDocument/2006/relationships/image" Target="../media/image177.png"/><Relationship Id="rId21" Type="http://schemas.microsoft.com/office/2007/relationships/hdphoto" Target="../media/hdphoto4.wdp"/><Relationship Id="rId34" Type="http://schemas.openxmlformats.org/officeDocument/2006/relationships/image" Target="../media/image185.png"/><Relationship Id="rId7" Type="http://schemas.openxmlformats.org/officeDocument/2006/relationships/image" Target="../media/image162.png"/><Relationship Id="rId12" Type="http://schemas.openxmlformats.org/officeDocument/2006/relationships/image" Target="../media/image167.png"/><Relationship Id="rId17" Type="http://schemas.openxmlformats.org/officeDocument/2006/relationships/image" Target="../media/image171.png"/><Relationship Id="rId25" Type="http://schemas.openxmlformats.org/officeDocument/2006/relationships/image" Target="../media/image176.png"/><Relationship Id="rId33" Type="http://schemas.openxmlformats.org/officeDocument/2006/relationships/image" Target="../media/image184.png"/><Relationship Id="rId2" Type="http://schemas.openxmlformats.org/officeDocument/2006/relationships/image" Target="../media/image160.png"/><Relationship Id="rId16" Type="http://schemas.openxmlformats.org/officeDocument/2006/relationships/image" Target="../media/image108.png"/><Relationship Id="rId20" Type="http://schemas.openxmlformats.org/officeDocument/2006/relationships/image" Target="../media/image173.png"/><Relationship Id="rId29" Type="http://schemas.openxmlformats.org/officeDocument/2006/relationships/image" Target="../media/image180.png"/><Relationship Id="rId1" Type="http://schemas.openxmlformats.org/officeDocument/2006/relationships/image" Target="../media/image159.png"/><Relationship Id="rId6" Type="http://schemas.openxmlformats.org/officeDocument/2006/relationships/image" Target="../media/image161.jpeg"/><Relationship Id="rId11" Type="http://schemas.openxmlformats.org/officeDocument/2006/relationships/image" Target="../media/image166.png"/><Relationship Id="rId24" Type="http://schemas.openxmlformats.org/officeDocument/2006/relationships/image" Target="../media/image175.png"/><Relationship Id="rId32" Type="http://schemas.openxmlformats.org/officeDocument/2006/relationships/image" Target="../media/image183.png"/><Relationship Id="rId37" Type="http://schemas.openxmlformats.org/officeDocument/2006/relationships/image" Target="../media/image158.jpeg"/><Relationship Id="rId5" Type="http://schemas.openxmlformats.org/officeDocument/2006/relationships/image" Target="../media/image29.jpeg"/><Relationship Id="rId15" Type="http://schemas.openxmlformats.org/officeDocument/2006/relationships/image" Target="../media/image170.png"/><Relationship Id="rId23" Type="http://schemas.microsoft.com/office/2007/relationships/hdphoto" Target="../media/hdphoto5.wdp"/><Relationship Id="rId28" Type="http://schemas.openxmlformats.org/officeDocument/2006/relationships/image" Target="../media/image179.png"/><Relationship Id="rId36" Type="http://schemas.openxmlformats.org/officeDocument/2006/relationships/image" Target="../media/image187.png"/><Relationship Id="rId10" Type="http://schemas.openxmlformats.org/officeDocument/2006/relationships/image" Target="../media/image165.png"/><Relationship Id="rId19" Type="http://schemas.microsoft.com/office/2007/relationships/hdphoto" Target="../media/hdphoto3.wdp"/><Relationship Id="rId31" Type="http://schemas.openxmlformats.org/officeDocument/2006/relationships/image" Target="../media/image182.png"/><Relationship Id="rId4" Type="http://schemas.openxmlformats.org/officeDocument/2006/relationships/image" Target="../media/image13.png"/><Relationship Id="rId9" Type="http://schemas.openxmlformats.org/officeDocument/2006/relationships/image" Target="../media/image164.png"/><Relationship Id="rId14" Type="http://schemas.openxmlformats.org/officeDocument/2006/relationships/image" Target="../media/image169.png"/><Relationship Id="rId22" Type="http://schemas.openxmlformats.org/officeDocument/2006/relationships/image" Target="../media/image174.png"/><Relationship Id="rId27" Type="http://schemas.openxmlformats.org/officeDocument/2006/relationships/image" Target="../media/image178.png"/><Relationship Id="rId30" Type="http://schemas.openxmlformats.org/officeDocument/2006/relationships/image" Target="../media/image181.png"/><Relationship Id="rId35" Type="http://schemas.openxmlformats.org/officeDocument/2006/relationships/image" Target="../media/image186.jpeg"/><Relationship Id="rId8" Type="http://schemas.openxmlformats.org/officeDocument/2006/relationships/image" Target="../media/image163.png"/><Relationship Id="rId3" Type="http://schemas.openxmlformats.org/officeDocument/2006/relationships/image" Target="../media/image12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149.emf"/><Relationship Id="rId1" Type="http://schemas.openxmlformats.org/officeDocument/2006/relationships/image" Target="../media/image14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152400</xdr:colOff>
      <xdr:row>3</xdr:row>
      <xdr:rowOff>76200</xdr:rowOff>
    </xdr:from>
    <xdr:to>
      <xdr:col>3</xdr:col>
      <xdr:colOff>2831294</xdr:colOff>
      <xdr:row>3</xdr:row>
      <xdr:rowOff>927847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1133475"/>
          <a:ext cx="2678894" cy="851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171450</xdr:colOff>
      <xdr:row>5</xdr:row>
      <xdr:rowOff>187371</xdr:rowOff>
    </xdr:from>
    <xdr:to>
      <xdr:col>3</xdr:col>
      <xdr:colOff>2876550</xdr:colOff>
      <xdr:row>5</xdr:row>
      <xdr:rowOff>863476</xdr:rowOff>
    </xdr:to>
    <xdr:pic>
      <xdr:nvPicPr>
        <xdr:cNvPr id="5" name="Picture 145423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1825" y="2825796"/>
          <a:ext cx="2705100" cy="6761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123825</xdr:colOff>
      <xdr:row>6</xdr:row>
      <xdr:rowOff>114299</xdr:rowOff>
    </xdr:from>
    <xdr:to>
      <xdr:col>3</xdr:col>
      <xdr:colOff>2914650</xdr:colOff>
      <xdr:row>6</xdr:row>
      <xdr:rowOff>1228724</xdr:rowOff>
    </xdr:to>
    <xdr:grpSp>
      <xdr:nvGrpSpPr>
        <xdr:cNvPr id="39" name="Group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GrpSpPr/>
      </xdr:nvGrpSpPr>
      <xdr:grpSpPr>
        <a:xfrm>
          <a:off x="3271611" y="4858656"/>
          <a:ext cx="2790825" cy="1114425"/>
          <a:chOff x="3124200" y="3228974"/>
          <a:chExt cx="2790825" cy="1114425"/>
        </a:xfrm>
      </xdr:grpSpPr>
      <xdr:pic>
        <xdr:nvPicPr>
          <xdr:cNvPr id="21" name="Picture 13">
            <a:extLst>
              <a:ext uri="{FF2B5EF4-FFF2-40B4-BE49-F238E27FC236}">
                <a16:creationId xmlns:a16="http://schemas.microsoft.com/office/drawing/2014/main" id="{00000000-0008-0000-0000-00001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24200" y="3228974"/>
            <a:ext cx="2790825" cy="11144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34" name="Rectangular Callout 33">
            <a:extLst>
              <a:ext uri="{FF2B5EF4-FFF2-40B4-BE49-F238E27FC236}">
                <a16:creationId xmlns:a16="http://schemas.microsoft.com/office/drawing/2014/main" id="{00000000-0008-0000-0000-000022000000}"/>
              </a:ext>
            </a:extLst>
          </xdr:cNvPr>
          <xdr:cNvSpPr/>
        </xdr:nvSpPr>
        <xdr:spPr>
          <a:xfrm>
            <a:off x="4657725" y="3495675"/>
            <a:ext cx="457200" cy="171450"/>
          </a:xfrm>
          <a:prstGeom prst="wedgeRectCallout">
            <a:avLst>
              <a:gd name="adj1" fmla="val -62500"/>
              <a:gd name="adj2" fmla="val -98611"/>
            </a:avLst>
          </a:prstGeom>
          <a:solidFill>
            <a:srgbClr val="FFFF00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>
                <a:solidFill>
                  <a:sysClr val="windowText" lastClr="000000"/>
                </a:solidFill>
              </a:rPr>
              <a:t>Vít</a:t>
            </a:r>
          </a:p>
        </xdr:txBody>
      </xdr:sp>
    </xdr:grpSp>
    <xdr:clientData/>
  </xdr:twoCellAnchor>
  <xdr:twoCellAnchor>
    <xdr:from>
      <xdr:col>3</xdr:col>
      <xdr:colOff>85725</xdr:colOff>
      <xdr:row>7</xdr:row>
      <xdr:rowOff>95249</xdr:rowOff>
    </xdr:from>
    <xdr:to>
      <xdr:col>3</xdr:col>
      <xdr:colOff>2876550</xdr:colOff>
      <xdr:row>7</xdr:row>
      <xdr:rowOff>1209674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GrpSpPr/>
      </xdr:nvGrpSpPr>
      <xdr:grpSpPr>
        <a:xfrm>
          <a:off x="3233511" y="6154963"/>
          <a:ext cx="2790825" cy="1114425"/>
          <a:chOff x="3124200" y="3228974"/>
          <a:chExt cx="2790825" cy="1114425"/>
        </a:xfrm>
      </xdr:grpSpPr>
      <xdr:pic>
        <xdr:nvPicPr>
          <xdr:cNvPr id="45" name="Picture 13">
            <a:extLst>
              <a:ext uri="{FF2B5EF4-FFF2-40B4-BE49-F238E27FC236}">
                <a16:creationId xmlns:a16="http://schemas.microsoft.com/office/drawing/2014/main" id="{00000000-0008-0000-0000-00002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24200" y="3228974"/>
            <a:ext cx="2790825" cy="11144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44" name="Rectangular Callout 43">
            <a:extLst>
              <a:ext uri="{FF2B5EF4-FFF2-40B4-BE49-F238E27FC236}">
                <a16:creationId xmlns:a16="http://schemas.microsoft.com/office/drawing/2014/main" id="{00000000-0008-0000-0000-00002C000000}"/>
              </a:ext>
            </a:extLst>
          </xdr:cNvPr>
          <xdr:cNvSpPr/>
        </xdr:nvSpPr>
        <xdr:spPr>
          <a:xfrm>
            <a:off x="3419475" y="3629025"/>
            <a:ext cx="581025" cy="228600"/>
          </a:xfrm>
          <a:prstGeom prst="wedgeRectCallout">
            <a:avLst>
              <a:gd name="adj1" fmla="val 66052"/>
              <a:gd name="adj2" fmla="val -105556"/>
            </a:avLst>
          </a:prstGeom>
          <a:solidFill>
            <a:srgbClr val="FFFF00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>
                <a:solidFill>
                  <a:sysClr val="windowText" lastClr="000000"/>
                </a:solidFill>
              </a:rPr>
              <a:t>Sheet</a:t>
            </a:r>
          </a:p>
        </xdr:txBody>
      </xdr:sp>
    </xdr:grpSp>
    <xdr:clientData/>
  </xdr:twoCellAnchor>
  <xdr:twoCellAnchor editAs="oneCell">
    <xdr:from>
      <xdr:col>3</xdr:col>
      <xdr:colOff>152400</xdr:colOff>
      <xdr:row>8</xdr:row>
      <xdr:rowOff>161925</xdr:rowOff>
    </xdr:from>
    <xdr:to>
      <xdr:col>3</xdr:col>
      <xdr:colOff>2832654</xdr:colOff>
      <xdr:row>8</xdr:row>
      <xdr:rowOff>666750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5905500"/>
          <a:ext cx="2680254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133350</xdr:colOff>
      <xdr:row>9</xdr:row>
      <xdr:rowOff>123825</xdr:rowOff>
    </xdr:from>
    <xdr:to>
      <xdr:col>3</xdr:col>
      <xdr:colOff>2900629</xdr:colOff>
      <xdr:row>9</xdr:row>
      <xdr:rowOff>714375</xdr:rowOff>
    </xdr:to>
    <xdr:pic>
      <xdr:nvPicPr>
        <xdr:cNvPr id="48" name="图片 10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6619875"/>
          <a:ext cx="2767279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133350</xdr:colOff>
      <xdr:row>10</xdr:row>
      <xdr:rowOff>114300</xdr:rowOff>
    </xdr:from>
    <xdr:to>
      <xdr:col>3</xdr:col>
      <xdr:colOff>2873294</xdr:colOff>
      <xdr:row>10</xdr:row>
      <xdr:rowOff>1828800</xdr:rowOff>
    </xdr:to>
    <xdr:pic>
      <xdr:nvPicPr>
        <xdr:cNvPr id="49" name="Picture 12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7467600"/>
          <a:ext cx="2739944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209550</xdr:colOff>
      <xdr:row>11</xdr:row>
      <xdr:rowOff>190499</xdr:rowOff>
    </xdr:from>
    <xdr:to>
      <xdr:col>3</xdr:col>
      <xdr:colOff>1294843</xdr:colOff>
      <xdr:row>11</xdr:row>
      <xdr:rowOff>781050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9925" y="9448799"/>
          <a:ext cx="1085293" cy="590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142875</xdr:colOff>
      <xdr:row>12</xdr:row>
      <xdr:rowOff>85725</xdr:rowOff>
    </xdr:from>
    <xdr:to>
      <xdr:col>3</xdr:col>
      <xdr:colOff>2896229</xdr:colOff>
      <xdr:row>12</xdr:row>
      <xdr:rowOff>1095375</xdr:rowOff>
    </xdr:to>
    <xdr:pic>
      <xdr:nvPicPr>
        <xdr:cNvPr id="51" name="Picture 145407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0" y="10277475"/>
          <a:ext cx="2753354" cy="1009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95250</xdr:colOff>
      <xdr:row>13</xdr:row>
      <xdr:rowOff>1295400</xdr:rowOff>
    </xdr:from>
    <xdr:to>
      <xdr:col>3</xdr:col>
      <xdr:colOff>1679121</xdr:colOff>
      <xdr:row>13</xdr:row>
      <xdr:rowOff>2638425</xdr:rowOff>
    </xdr:to>
    <xdr:pic>
      <xdr:nvPicPr>
        <xdr:cNvPr id="52" name="Picture 13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049"/>
        <a:stretch/>
      </xdr:blipFill>
      <xdr:spPr bwMode="auto">
        <a:xfrm>
          <a:off x="3095625" y="12706350"/>
          <a:ext cx="1583871" cy="1343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13</xdr:row>
      <xdr:rowOff>104775</xdr:rowOff>
    </xdr:from>
    <xdr:to>
      <xdr:col>3</xdr:col>
      <xdr:colOff>2876550</xdr:colOff>
      <xdr:row>13</xdr:row>
      <xdr:rowOff>1207174</xdr:rowOff>
    </xdr:to>
    <xdr:pic>
      <xdr:nvPicPr>
        <xdr:cNvPr id="53" name="Picture 145409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6100" y="11515725"/>
          <a:ext cx="2790825" cy="11023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114300</xdr:colOff>
      <xdr:row>18</xdr:row>
      <xdr:rowOff>152401</xdr:rowOff>
    </xdr:from>
    <xdr:to>
      <xdr:col>3</xdr:col>
      <xdr:colOff>2914650</xdr:colOff>
      <xdr:row>18</xdr:row>
      <xdr:rowOff>685201</xdr:rowOff>
    </xdr:to>
    <xdr:pic>
      <xdr:nvPicPr>
        <xdr:cNvPr id="54" name="Picture 72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4675" y="14382751"/>
          <a:ext cx="2800350" cy="532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104775</xdr:colOff>
      <xdr:row>19</xdr:row>
      <xdr:rowOff>85725</xdr:rowOff>
    </xdr:from>
    <xdr:to>
      <xdr:col>3</xdr:col>
      <xdr:colOff>1786458</xdr:colOff>
      <xdr:row>19</xdr:row>
      <xdr:rowOff>652264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845" t="11266" r="2179"/>
        <a:stretch/>
      </xdr:blipFill>
      <xdr:spPr>
        <a:xfrm>
          <a:off x="3105150" y="15897225"/>
          <a:ext cx="1681683" cy="566539"/>
        </a:xfrm>
        <a:prstGeom prst="rect">
          <a:avLst/>
        </a:prstGeom>
      </xdr:spPr>
    </xdr:pic>
    <xdr:clientData/>
  </xdr:twoCellAnchor>
  <xdr:twoCellAnchor editAs="oneCell">
    <xdr:from>
      <xdr:col>3</xdr:col>
      <xdr:colOff>90288</xdr:colOff>
      <xdr:row>20</xdr:row>
      <xdr:rowOff>89890</xdr:rowOff>
    </xdr:from>
    <xdr:to>
      <xdr:col>3</xdr:col>
      <xdr:colOff>1241438</xdr:colOff>
      <xdr:row>20</xdr:row>
      <xdr:rowOff>406256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8880" b="4539"/>
        <a:stretch/>
      </xdr:blipFill>
      <xdr:spPr>
        <a:xfrm>
          <a:off x="3090663" y="16625290"/>
          <a:ext cx="1151150" cy="316366"/>
        </a:xfrm>
        <a:prstGeom prst="rect">
          <a:avLst/>
        </a:prstGeom>
      </xdr:spPr>
    </xdr:pic>
    <xdr:clientData/>
  </xdr:twoCellAnchor>
  <xdr:twoCellAnchor editAs="oneCell">
    <xdr:from>
      <xdr:col>3</xdr:col>
      <xdr:colOff>171449</xdr:colOff>
      <xdr:row>21</xdr:row>
      <xdr:rowOff>152400</xdr:rowOff>
    </xdr:from>
    <xdr:to>
      <xdr:col>3</xdr:col>
      <xdr:colOff>2833098</xdr:colOff>
      <xdr:row>21</xdr:row>
      <xdr:rowOff>1190625</xdr:rowOff>
    </xdr:to>
    <xdr:pic>
      <xdr:nvPicPr>
        <xdr:cNvPr id="57" name="图片 80898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15" t="37996" r="2647" b="20500"/>
        <a:stretch>
          <a:fillRect/>
        </a:stretch>
      </xdr:blipFill>
      <xdr:spPr bwMode="auto">
        <a:xfrm>
          <a:off x="3171824" y="16354425"/>
          <a:ext cx="2661649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22</xdr:row>
      <xdr:rowOff>95250</xdr:rowOff>
    </xdr:from>
    <xdr:to>
      <xdr:col>3</xdr:col>
      <xdr:colOff>1554256</xdr:colOff>
      <xdr:row>22</xdr:row>
      <xdr:rowOff>1435873</xdr:rowOff>
    </xdr:to>
    <xdr:pic>
      <xdr:nvPicPr>
        <xdr:cNvPr id="58" name="图片 61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86" t="10783" r="12109" b="3564"/>
        <a:stretch>
          <a:fillRect/>
        </a:stretch>
      </xdr:blipFill>
      <xdr:spPr bwMode="auto">
        <a:xfrm>
          <a:off x="3124200" y="17878425"/>
          <a:ext cx="1430431" cy="13406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123825</xdr:colOff>
      <xdr:row>23</xdr:row>
      <xdr:rowOff>104775</xdr:rowOff>
    </xdr:from>
    <xdr:to>
      <xdr:col>3</xdr:col>
      <xdr:colOff>2924175</xdr:colOff>
      <xdr:row>23</xdr:row>
      <xdr:rowOff>2209800</xdr:rowOff>
    </xdr:to>
    <xdr:pic>
      <xdr:nvPicPr>
        <xdr:cNvPr id="59" name="Picture 3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19469100"/>
          <a:ext cx="2800350" cy="2105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209550</xdr:colOff>
      <xdr:row>24</xdr:row>
      <xdr:rowOff>146050</xdr:rowOff>
    </xdr:from>
    <xdr:to>
      <xdr:col>3</xdr:col>
      <xdr:colOff>2809875</xdr:colOff>
      <xdr:row>24</xdr:row>
      <xdr:rowOff>1222375</xdr:rowOff>
    </xdr:to>
    <xdr:grpSp>
      <xdr:nvGrpSpPr>
        <xdr:cNvPr id="119" name="Group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GrpSpPr/>
      </xdr:nvGrpSpPr>
      <xdr:grpSpPr>
        <a:xfrm>
          <a:off x="3357336" y="32984621"/>
          <a:ext cx="2600325" cy="1076325"/>
          <a:chOff x="11480799" y="29324300"/>
          <a:chExt cx="12284075" cy="4965700"/>
        </a:xfrm>
      </xdr:grpSpPr>
      <xdr:pic>
        <xdr:nvPicPr>
          <xdr:cNvPr id="61" name="Picture 147">
            <a:extLst>
              <a:ext uri="{FF2B5EF4-FFF2-40B4-BE49-F238E27FC236}">
                <a16:creationId xmlns:a16="http://schemas.microsoft.com/office/drawing/2014/main" id="{00000000-0008-0000-00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1480799" y="29324300"/>
            <a:ext cx="12284075" cy="4965700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</xdr:pic>
      <xdr:sp macro="" textlink="">
        <xdr:nvSpPr>
          <xdr:cNvPr id="62" name="Flowchart: Summing Junction 61">
            <a:extLst>
              <a:ext uri="{FF2B5EF4-FFF2-40B4-BE49-F238E27FC236}">
                <a16:creationId xmlns:a16="http://schemas.microsoft.com/office/drawing/2014/main" id="{00000000-0008-0000-0000-00003E000000}"/>
              </a:ext>
            </a:extLst>
          </xdr:cNvPr>
          <xdr:cNvSpPr/>
        </xdr:nvSpPr>
        <xdr:spPr bwMode="auto">
          <a:xfrm>
            <a:off x="12728399" y="29820871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3" name="Flowchart: Summing Junction 62">
            <a:extLst>
              <a:ext uri="{FF2B5EF4-FFF2-40B4-BE49-F238E27FC236}">
                <a16:creationId xmlns:a16="http://schemas.microsoft.com/office/drawing/2014/main" id="{00000000-0008-0000-0000-00003F000000}"/>
              </a:ext>
            </a:extLst>
          </xdr:cNvPr>
          <xdr:cNvSpPr/>
        </xdr:nvSpPr>
        <xdr:spPr bwMode="auto">
          <a:xfrm>
            <a:off x="12760391" y="32369929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4" name="Flowchart: Summing Junction 63">
            <a:extLst>
              <a:ext uri="{FF2B5EF4-FFF2-40B4-BE49-F238E27FC236}">
                <a16:creationId xmlns:a16="http://schemas.microsoft.com/office/drawing/2014/main" id="{00000000-0008-0000-0000-000040000000}"/>
              </a:ext>
            </a:extLst>
          </xdr:cNvPr>
          <xdr:cNvSpPr/>
        </xdr:nvSpPr>
        <xdr:spPr bwMode="auto">
          <a:xfrm>
            <a:off x="17654827" y="32270615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5" name="Flowchart: Summing Junction 64">
            <a:extLst>
              <a:ext uri="{FF2B5EF4-FFF2-40B4-BE49-F238E27FC236}">
                <a16:creationId xmlns:a16="http://schemas.microsoft.com/office/drawing/2014/main" id="{00000000-0008-0000-0000-000041000000}"/>
              </a:ext>
            </a:extLst>
          </xdr:cNvPr>
          <xdr:cNvSpPr/>
        </xdr:nvSpPr>
        <xdr:spPr bwMode="auto">
          <a:xfrm>
            <a:off x="22325334" y="32303721"/>
            <a:ext cx="575818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6" name="Flowchart: Summing Junction 65">
            <a:extLst>
              <a:ext uri="{FF2B5EF4-FFF2-40B4-BE49-F238E27FC236}">
                <a16:creationId xmlns:a16="http://schemas.microsoft.com/office/drawing/2014/main" id="{00000000-0008-0000-0000-000042000000}"/>
              </a:ext>
            </a:extLst>
          </xdr:cNvPr>
          <xdr:cNvSpPr/>
        </xdr:nvSpPr>
        <xdr:spPr bwMode="auto">
          <a:xfrm>
            <a:off x="22421302" y="29953287"/>
            <a:ext cx="575818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7" name="Hexagon 66">
            <a:extLst>
              <a:ext uri="{FF2B5EF4-FFF2-40B4-BE49-F238E27FC236}">
                <a16:creationId xmlns:a16="http://schemas.microsoft.com/office/drawing/2014/main" id="{00000000-0008-0000-0000-000043000000}"/>
              </a:ext>
            </a:extLst>
          </xdr:cNvPr>
          <xdr:cNvSpPr/>
        </xdr:nvSpPr>
        <xdr:spPr bwMode="auto">
          <a:xfrm>
            <a:off x="17238719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8" name="Hexagon 67">
            <a:extLst>
              <a:ext uri="{FF2B5EF4-FFF2-40B4-BE49-F238E27FC236}">
                <a16:creationId xmlns:a16="http://schemas.microsoft.com/office/drawing/2014/main" id="{00000000-0008-0000-0000-000044000000}"/>
              </a:ext>
            </a:extLst>
          </xdr:cNvPr>
          <xdr:cNvSpPr/>
        </xdr:nvSpPr>
        <xdr:spPr bwMode="auto">
          <a:xfrm>
            <a:off x="17686815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9" name="Hexagon 68">
            <a:extLst>
              <a:ext uri="{FF2B5EF4-FFF2-40B4-BE49-F238E27FC236}">
                <a16:creationId xmlns:a16="http://schemas.microsoft.com/office/drawing/2014/main" id="{00000000-0008-0000-0000-000045000000}"/>
              </a:ext>
            </a:extLst>
          </xdr:cNvPr>
          <xdr:cNvSpPr/>
        </xdr:nvSpPr>
        <xdr:spPr bwMode="auto">
          <a:xfrm>
            <a:off x="18038704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0" name="Hexagon 69">
            <a:extLst>
              <a:ext uri="{FF2B5EF4-FFF2-40B4-BE49-F238E27FC236}">
                <a16:creationId xmlns:a16="http://schemas.microsoft.com/office/drawing/2014/main" id="{00000000-0008-0000-0000-000046000000}"/>
              </a:ext>
            </a:extLst>
          </xdr:cNvPr>
          <xdr:cNvSpPr/>
        </xdr:nvSpPr>
        <xdr:spPr bwMode="auto">
          <a:xfrm>
            <a:off x="18486561" y="30251230"/>
            <a:ext cx="415866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1" name="Hexagon 70">
            <a:extLst>
              <a:ext uri="{FF2B5EF4-FFF2-40B4-BE49-F238E27FC236}">
                <a16:creationId xmlns:a16="http://schemas.microsoft.com/office/drawing/2014/main" id="{00000000-0008-0000-0000-000047000000}"/>
              </a:ext>
            </a:extLst>
          </xdr:cNvPr>
          <xdr:cNvSpPr/>
        </xdr:nvSpPr>
        <xdr:spPr bwMode="auto">
          <a:xfrm>
            <a:off x="18902427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2" name="Hexagon 71">
            <a:extLst>
              <a:ext uri="{FF2B5EF4-FFF2-40B4-BE49-F238E27FC236}">
                <a16:creationId xmlns:a16="http://schemas.microsoft.com/office/drawing/2014/main" id="{00000000-0008-0000-0000-000048000000}"/>
              </a:ext>
            </a:extLst>
          </xdr:cNvPr>
          <xdr:cNvSpPr/>
        </xdr:nvSpPr>
        <xdr:spPr bwMode="auto">
          <a:xfrm>
            <a:off x="19350284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3" name="Hexagon 72">
            <a:extLst>
              <a:ext uri="{FF2B5EF4-FFF2-40B4-BE49-F238E27FC236}">
                <a16:creationId xmlns:a16="http://schemas.microsoft.com/office/drawing/2014/main" id="{00000000-0008-0000-0000-000049000000}"/>
              </a:ext>
            </a:extLst>
          </xdr:cNvPr>
          <xdr:cNvSpPr/>
        </xdr:nvSpPr>
        <xdr:spPr bwMode="auto">
          <a:xfrm>
            <a:off x="19478244" y="3088022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4" name="Hexagon 73">
            <a:extLst>
              <a:ext uri="{FF2B5EF4-FFF2-40B4-BE49-F238E27FC236}">
                <a16:creationId xmlns:a16="http://schemas.microsoft.com/office/drawing/2014/main" id="{00000000-0008-0000-0000-00004A000000}"/>
              </a:ext>
            </a:extLst>
          </xdr:cNvPr>
          <xdr:cNvSpPr/>
        </xdr:nvSpPr>
        <xdr:spPr bwMode="auto">
          <a:xfrm>
            <a:off x="20277987" y="30913323"/>
            <a:ext cx="383877" cy="331048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5" name="Hexagon 74">
            <a:extLst>
              <a:ext uri="{FF2B5EF4-FFF2-40B4-BE49-F238E27FC236}">
                <a16:creationId xmlns:a16="http://schemas.microsoft.com/office/drawing/2014/main" id="{00000000-0008-0000-0000-00004B000000}"/>
              </a:ext>
            </a:extLst>
          </xdr:cNvPr>
          <xdr:cNvSpPr/>
        </xdr:nvSpPr>
        <xdr:spPr bwMode="auto">
          <a:xfrm>
            <a:off x="20182019" y="31244371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6" name="Hexagon 75">
            <a:extLst>
              <a:ext uri="{FF2B5EF4-FFF2-40B4-BE49-F238E27FC236}">
                <a16:creationId xmlns:a16="http://schemas.microsoft.com/office/drawing/2014/main" id="{00000000-0008-0000-0000-00004C000000}"/>
              </a:ext>
            </a:extLst>
          </xdr:cNvPr>
          <xdr:cNvSpPr/>
        </xdr:nvSpPr>
        <xdr:spPr bwMode="auto">
          <a:xfrm>
            <a:off x="19638193" y="31244371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7" name="Flowchart: Summing Junction 76">
            <a:extLst>
              <a:ext uri="{FF2B5EF4-FFF2-40B4-BE49-F238E27FC236}">
                <a16:creationId xmlns:a16="http://schemas.microsoft.com/office/drawing/2014/main" id="{00000000-0008-0000-0000-00004D000000}"/>
              </a:ext>
            </a:extLst>
          </xdr:cNvPr>
          <xdr:cNvSpPr/>
        </xdr:nvSpPr>
        <xdr:spPr bwMode="auto">
          <a:xfrm>
            <a:off x="20821813" y="31178163"/>
            <a:ext cx="351889" cy="364151"/>
          </a:xfrm>
          <a:prstGeom prst="flowChartSummingJunction">
            <a:avLst/>
          </a:prstGeom>
          <a:no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8" name="Flowchart: Summing Junction 77">
            <a:extLst>
              <a:ext uri="{FF2B5EF4-FFF2-40B4-BE49-F238E27FC236}">
                <a16:creationId xmlns:a16="http://schemas.microsoft.com/office/drawing/2014/main" id="{00000000-0008-0000-0000-00004E000000}"/>
              </a:ext>
            </a:extLst>
          </xdr:cNvPr>
          <xdr:cNvSpPr/>
        </xdr:nvSpPr>
        <xdr:spPr bwMode="auto">
          <a:xfrm>
            <a:off x="16279266" y="31244371"/>
            <a:ext cx="575818" cy="59588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9" name="Flowchart: Summing Junction 78">
            <a:extLst>
              <a:ext uri="{FF2B5EF4-FFF2-40B4-BE49-F238E27FC236}">
                <a16:creationId xmlns:a16="http://schemas.microsoft.com/office/drawing/2014/main" id="{00000000-0008-0000-0000-00004F000000}"/>
              </a:ext>
            </a:extLst>
          </xdr:cNvPr>
          <xdr:cNvSpPr/>
        </xdr:nvSpPr>
        <xdr:spPr bwMode="auto">
          <a:xfrm>
            <a:off x="16279266" y="29986393"/>
            <a:ext cx="575818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80" name="Flowchart: Summing Junction 79">
            <a:extLst>
              <a:ext uri="{FF2B5EF4-FFF2-40B4-BE49-F238E27FC236}">
                <a16:creationId xmlns:a16="http://schemas.microsoft.com/office/drawing/2014/main" id="{00000000-0008-0000-0000-000050000000}"/>
              </a:ext>
            </a:extLst>
          </xdr:cNvPr>
          <xdr:cNvSpPr/>
        </xdr:nvSpPr>
        <xdr:spPr bwMode="auto">
          <a:xfrm>
            <a:off x="21717528" y="31376791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81" name="Flowchart: Summing Junction 80">
            <a:extLst>
              <a:ext uri="{FF2B5EF4-FFF2-40B4-BE49-F238E27FC236}">
                <a16:creationId xmlns:a16="http://schemas.microsoft.com/office/drawing/2014/main" id="{00000000-0008-0000-0000-000051000000}"/>
              </a:ext>
            </a:extLst>
          </xdr:cNvPr>
          <xdr:cNvSpPr/>
        </xdr:nvSpPr>
        <xdr:spPr bwMode="auto">
          <a:xfrm>
            <a:off x="21717528" y="29953287"/>
            <a:ext cx="543826" cy="59588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76200</xdr:colOff>
      <xdr:row>25</xdr:row>
      <xdr:rowOff>66675</xdr:rowOff>
    </xdr:from>
    <xdr:to>
      <xdr:col>3</xdr:col>
      <xdr:colOff>1680451</xdr:colOff>
      <xdr:row>25</xdr:row>
      <xdr:rowOff>2362200</xdr:rowOff>
    </xdr:to>
    <xdr:pic>
      <xdr:nvPicPr>
        <xdr:cNvPr id="84" name="Picture 51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6575" y="23164800"/>
          <a:ext cx="1604251" cy="2295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95250</xdr:colOff>
      <xdr:row>26</xdr:row>
      <xdr:rowOff>57150</xdr:rowOff>
    </xdr:from>
    <xdr:to>
      <xdr:col>3</xdr:col>
      <xdr:colOff>2865796</xdr:colOff>
      <xdr:row>26</xdr:row>
      <xdr:rowOff>733425</xdr:rowOff>
    </xdr:to>
    <xdr:pic>
      <xdr:nvPicPr>
        <xdr:cNvPr id="85" name="Picture 51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000" t="84647" r="5596" b="2490"/>
        <a:stretch/>
      </xdr:blipFill>
      <xdr:spPr bwMode="auto">
        <a:xfrm>
          <a:off x="3095625" y="25584150"/>
          <a:ext cx="2770546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104775</xdr:colOff>
      <xdr:row>27</xdr:row>
      <xdr:rowOff>85725</xdr:rowOff>
    </xdr:from>
    <xdr:to>
      <xdr:col>3</xdr:col>
      <xdr:colOff>1740283</xdr:colOff>
      <xdr:row>27</xdr:row>
      <xdr:rowOff>2438958</xdr:rowOff>
    </xdr:to>
    <xdr:pic>
      <xdr:nvPicPr>
        <xdr:cNvPr id="86" name="Picture 53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5150" y="26422350"/>
          <a:ext cx="1635508" cy="23532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114300</xdr:colOff>
      <xdr:row>28</xdr:row>
      <xdr:rowOff>120650</xdr:rowOff>
    </xdr:from>
    <xdr:to>
      <xdr:col>3</xdr:col>
      <xdr:colOff>2933700</xdr:colOff>
      <xdr:row>28</xdr:row>
      <xdr:rowOff>1111250</xdr:rowOff>
    </xdr:to>
    <xdr:grpSp>
      <xdr:nvGrpSpPr>
        <xdr:cNvPr id="120" name="Group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GrpSpPr/>
      </xdr:nvGrpSpPr>
      <xdr:grpSpPr>
        <a:xfrm>
          <a:off x="3262086" y="40143793"/>
          <a:ext cx="2819400" cy="990600"/>
          <a:chOff x="12782550" y="35744150"/>
          <a:chExt cx="2819400" cy="990600"/>
        </a:xfrm>
      </xdr:grpSpPr>
      <xdr:pic>
        <xdr:nvPicPr>
          <xdr:cNvPr id="88" name="Picture 130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2782550" y="35744150"/>
            <a:ext cx="2819400" cy="990600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</xdr:pic>
      <xdr:sp macro="" textlink="">
        <xdr:nvSpPr>
          <xdr:cNvPr id="89" name="Flowchart: Summing Junction 88">
            <a:extLst>
              <a:ext uri="{FF2B5EF4-FFF2-40B4-BE49-F238E27FC236}">
                <a16:creationId xmlns:a16="http://schemas.microsoft.com/office/drawing/2014/main" id="{00000000-0008-0000-0000-000059000000}"/>
              </a:ext>
            </a:extLst>
          </xdr:cNvPr>
          <xdr:cNvSpPr/>
        </xdr:nvSpPr>
        <xdr:spPr bwMode="auto">
          <a:xfrm>
            <a:off x="12931766" y="36322000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90" name="Flowchart: Summing Junction 89">
            <a:extLst>
              <a:ext uri="{FF2B5EF4-FFF2-40B4-BE49-F238E27FC236}">
                <a16:creationId xmlns:a16="http://schemas.microsoft.com/office/drawing/2014/main" id="{00000000-0008-0000-0000-00005A000000}"/>
              </a:ext>
            </a:extLst>
          </xdr:cNvPr>
          <xdr:cNvSpPr/>
        </xdr:nvSpPr>
        <xdr:spPr bwMode="auto">
          <a:xfrm>
            <a:off x="12939619" y="35881734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91" name="Flowchart: Summing Junction 90">
            <a:extLst>
              <a:ext uri="{FF2B5EF4-FFF2-40B4-BE49-F238E27FC236}">
                <a16:creationId xmlns:a16="http://schemas.microsoft.com/office/drawing/2014/main" id="{00000000-0008-0000-0000-00005B000000}"/>
              </a:ext>
            </a:extLst>
          </xdr:cNvPr>
          <xdr:cNvSpPr/>
        </xdr:nvSpPr>
        <xdr:spPr bwMode="auto">
          <a:xfrm>
            <a:off x="14023400" y="36432067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92" name="Flowchart: Summing Junction 91">
            <a:extLst>
              <a:ext uri="{FF2B5EF4-FFF2-40B4-BE49-F238E27FC236}">
                <a16:creationId xmlns:a16="http://schemas.microsoft.com/office/drawing/2014/main" id="{00000000-0008-0000-0000-00005C000000}"/>
              </a:ext>
            </a:extLst>
          </xdr:cNvPr>
          <xdr:cNvSpPr/>
        </xdr:nvSpPr>
        <xdr:spPr bwMode="auto">
          <a:xfrm>
            <a:off x="15256397" y="36315121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93" name="Flowchart: Summing Junction 92">
            <a:extLst>
              <a:ext uri="{FF2B5EF4-FFF2-40B4-BE49-F238E27FC236}">
                <a16:creationId xmlns:a16="http://schemas.microsoft.com/office/drawing/2014/main" id="{00000000-0008-0000-0000-00005D000000}"/>
              </a:ext>
            </a:extLst>
          </xdr:cNvPr>
          <xdr:cNvSpPr/>
        </xdr:nvSpPr>
        <xdr:spPr bwMode="auto">
          <a:xfrm>
            <a:off x="15248544" y="35874854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190501</xdr:colOff>
      <xdr:row>4</xdr:row>
      <xdr:rowOff>76200</xdr:rowOff>
    </xdr:from>
    <xdr:to>
      <xdr:col>3</xdr:col>
      <xdr:colOff>1222265</xdr:colOff>
      <xdr:row>4</xdr:row>
      <xdr:rowOff>933450</xdr:rowOff>
    </xdr:to>
    <xdr:pic>
      <xdr:nvPicPr>
        <xdr:cNvPr id="94" name="Picture 145421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6" y="2162175"/>
          <a:ext cx="1031764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148167</xdr:colOff>
      <xdr:row>14</xdr:row>
      <xdr:rowOff>95250</xdr:rowOff>
    </xdr:from>
    <xdr:to>
      <xdr:col>3</xdr:col>
      <xdr:colOff>2114668</xdr:colOff>
      <xdr:row>14</xdr:row>
      <xdr:rowOff>1728107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2462" t="1917"/>
        <a:stretch/>
      </xdr:blipFill>
      <xdr:spPr>
        <a:xfrm>
          <a:off x="3153834" y="15345833"/>
          <a:ext cx="1966501" cy="1632857"/>
        </a:xfrm>
        <a:prstGeom prst="rect">
          <a:avLst/>
        </a:prstGeom>
      </xdr:spPr>
    </xdr:pic>
    <xdr:clientData/>
  </xdr:twoCellAnchor>
  <xdr:twoCellAnchor>
    <xdr:from>
      <xdr:col>3</xdr:col>
      <xdr:colOff>179917</xdr:colOff>
      <xdr:row>15</xdr:row>
      <xdr:rowOff>127001</xdr:rowOff>
    </xdr:from>
    <xdr:to>
      <xdr:col>3</xdr:col>
      <xdr:colOff>2242760</xdr:colOff>
      <xdr:row>15</xdr:row>
      <xdr:rowOff>2481037</xdr:rowOff>
    </xdr:to>
    <xdr:grpSp>
      <xdr:nvGrpSpPr>
        <xdr:cNvPr id="96" name="Group 2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GrpSpPr>
          <a:grpSpLocks/>
        </xdr:cNvGrpSpPr>
      </xdr:nvGrpSpPr>
      <xdr:grpSpPr bwMode="auto">
        <a:xfrm>
          <a:off x="3327703" y="17780001"/>
          <a:ext cx="2062843" cy="2354036"/>
          <a:chOff x="6000750" y="33785745"/>
          <a:chExt cx="2068286" cy="2346588"/>
        </a:xfrm>
      </xdr:grpSpPr>
      <xdr:pic>
        <xdr:nvPicPr>
          <xdr:cNvPr id="97" name="Picture 18">
            <a:extLst>
              <a:ext uri="{FF2B5EF4-FFF2-40B4-BE49-F238E27FC236}">
                <a16:creationId xmlns:a16="http://schemas.microsoft.com/office/drawing/2014/main" id="{00000000-0008-0000-0000-00006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000750" y="33785745"/>
            <a:ext cx="2068286" cy="234658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99" name="Oval 98">
            <a:extLst>
              <a:ext uri="{FF2B5EF4-FFF2-40B4-BE49-F238E27FC236}">
                <a16:creationId xmlns:a16="http://schemas.microsoft.com/office/drawing/2014/main" id="{00000000-0008-0000-0000-000063000000}"/>
              </a:ext>
            </a:extLst>
          </xdr:cNvPr>
          <xdr:cNvSpPr/>
        </xdr:nvSpPr>
        <xdr:spPr>
          <a:xfrm>
            <a:off x="6412492" y="34386700"/>
            <a:ext cx="191508" cy="200318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00" name="Oval 99">
            <a:extLst>
              <a:ext uri="{FF2B5EF4-FFF2-40B4-BE49-F238E27FC236}">
                <a16:creationId xmlns:a16="http://schemas.microsoft.com/office/drawing/2014/main" id="{00000000-0008-0000-0000-000064000000}"/>
              </a:ext>
            </a:extLst>
          </xdr:cNvPr>
          <xdr:cNvSpPr/>
        </xdr:nvSpPr>
        <xdr:spPr>
          <a:xfrm>
            <a:off x="7417909" y="34386700"/>
            <a:ext cx="191508" cy="200318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01" name="Oval 100">
            <a:extLst>
              <a:ext uri="{FF2B5EF4-FFF2-40B4-BE49-F238E27FC236}">
                <a16:creationId xmlns:a16="http://schemas.microsoft.com/office/drawing/2014/main" id="{00000000-0008-0000-0000-000065000000}"/>
              </a:ext>
            </a:extLst>
          </xdr:cNvPr>
          <xdr:cNvSpPr/>
        </xdr:nvSpPr>
        <xdr:spPr>
          <a:xfrm>
            <a:off x="7360457" y="35254747"/>
            <a:ext cx="191508" cy="209857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02" name="Oval 101">
            <a:extLst>
              <a:ext uri="{FF2B5EF4-FFF2-40B4-BE49-F238E27FC236}">
                <a16:creationId xmlns:a16="http://schemas.microsoft.com/office/drawing/2014/main" id="{00000000-0008-0000-0000-000066000000}"/>
              </a:ext>
            </a:extLst>
          </xdr:cNvPr>
          <xdr:cNvSpPr/>
        </xdr:nvSpPr>
        <xdr:spPr>
          <a:xfrm>
            <a:off x="6747631" y="35254747"/>
            <a:ext cx="191508" cy="209857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03" name="Oval 102">
            <a:extLst>
              <a:ext uri="{FF2B5EF4-FFF2-40B4-BE49-F238E27FC236}">
                <a16:creationId xmlns:a16="http://schemas.microsoft.com/office/drawing/2014/main" id="{00000000-0008-0000-0000-000067000000}"/>
              </a:ext>
            </a:extLst>
          </xdr:cNvPr>
          <xdr:cNvSpPr/>
        </xdr:nvSpPr>
        <xdr:spPr>
          <a:xfrm>
            <a:off x="6412492" y="35512300"/>
            <a:ext cx="191508" cy="209857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158751</xdr:colOff>
      <xdr:row>16</xdr:row>
      <xdr:rowOff>148168</xdr:rowOff>
    </xdr:from>
    <xdr:to>
      <xdr:col>3</xdr:col>
      <xdr:colOff>2221594</xdr:colOff>
      <xdr:row>16</xdr:row>
      <xdr:rowOff>2502204</xdr:rowOff>
    </xdr:to>
    <xdr:grpSp>
      <xdr:nvGrpSpPr>
        <xdr:cNvPr id="104" name="Group 25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GrpSpPr>
          <a:grpSpLocks/>
        </xdr:cNvGrpSpPr>
      </xdr:nvGrpSpPr>
      <xdr:grpSpPr bwMode="auto">
        <a:xfrm>
          <a:off x="3306537" y="20377454"/>
          <a:ext cx="2062843" cy="2354036"/>
          <a:chOff x="6000750" y="33785745"/>
          <a:chExt cx="2068286" cy="2346588"/>
        </a:xfrm>
      </xdr:grpSpPr>
      <xdr:pic>
        <xdr:nvPicPr>
          <xdr:cNvPr id="105" name="Picture 18">
            <a:extLst>
              <a:ext uri="{FF2B5EF4-FFF2-40B4-BE49-F238E27FC236}">
                <a16:creationId xmlns:a16="http://schemas.microsoft.com/office/drawing/2014/main" id="{00000000-0008-0000-0000-00006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000750" y="33785745"/>
            <a:ext cx="2068286" cy="234658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06" name="Rectangle 105">
            <a:extLst>
              <a:ext uri="{FF2B5EF4-FFF2-40B4-BE49-F238E27FC236}">
                <a16:creationId xmlns:a16="http://schemas.microsoft.com/office/drawing/2014/main" id="{00000000-0008-0000-0000-00006A000000}"/>
              </a:ext>
            </a:extLst>
          </xdr:cNvPr>
          <xdr:cNvSpPr/>
        </xdr:nvSpPr>
        <xdr:spPr>
          <a:xfrm>
            <a:off x="6747631" y="35540917"/>
            <a:ext cx="315988" cy="209857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148168</xdr:colOff>
      <xdr:row>17</xdr:row>
      <xdr:rowOff>148168</xdr:rowOff>
    </xdr:from>
    <xdr:to>
      <xdr:col>3</xdr:col>
      <xdr:colOff>2211011</xdr:colOff>
      <xdr:row>17</xdr:row>
      <xdr:rowOff>2502204</xdr:rowOff>
    </xdr:to>
    <xdr:pic>
      <xdr:nvPicPr>
        <xdr:cNvPr id="113" name="Picture 18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3835" y="22352001"/>
          <a:ext cx="2062843" cy="23540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158751</xdr:colOff>
      <xdr:row>17</xdr:row>
      <xdr:rowOff>328085</xdr:rowOff>
    </xdr:from>
    <xdr:to>
      <xdr:col>3</xdr:col>
      <xdr:colOff>349755</xdr:colOff>
      <xdr:row>17</xdr:row>
      <xdr:rowOff>538608</xdr:rowOff>
    </xdr:to>
    <xdr:sp macro="" textlink="">
      <xdr:nvSpPr>
        <xdr:cNvPr id="115" name="Oval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SpPr/>
      </xdr:nvSpPr>
      <xdr:spPr bwMode="auto">
        <a:xfrm>
          <a:off x="3164418" y="22531918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1979085</xdr:colOff>
      <xdr:row>17</xdr:row>
      <xdr:rowOff>328085</xdr:rowOff>
    </xdr:from>
    <xdr:to>
      <xdr:col>3</xdr:col>
      <xdr:colOff>2170089</xdr:colOff>
      <xdr:row>17</xdr:row>
      <xdr:rowOff>538608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SpPr/>
      </xdr:nvSpPr>
      <xdr:spPr bwMode="auto">
        <a:xfrm>
          <a:off x="4984752" y="22531918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1957918</xdr:colOff>
      <xdr:row>17</xdr:row>
      <xdr:rowOff>2233085</xdr:rowOff>
    </xdr:from>
    <xdr:to>
      <xdr:col>3</xdr:col>
      <xdr:colOff>2148922</xdr:colOff>
      <xdr:row>17</xdr:row>
      <xdr:rowOff>2443608</xdr:rowOff>
    </xdr:to>
    <xdr:sp macro="" textlink="">
      <xdr:nvSpPr>
        <xdr:cNvPr id="117" name="Oval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SpPr/>
      </xdr:nvSpPr>
      <xdr:spPr bwMode="auto">
        <a:xfrm>
          <a:off x="4963585" y="24436918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179918</xdr:colOff>
      <xdr:row>17</xdr:row>
      <xdr:rowOff>2095502</xdr:rowOff>
    </xdr:from>
    <xdr:to>
      <xdr:col>3</xdr:col>
      <xdr:colOff>370922</xdr:colOff>
      <xdr:row>17</xdr:row>
      <xdr:rowOff>2306025</xdr:rowOff>
    </xdr:to>
    <xdr:sp macro="" textlink="">
      <xdr:nvSpPr>
        <xdr:cNvPr id="118" name="Oval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SpPr/>
      </xdr:nvSpPr>
      <xdr:spPr bwMode="auto">
        <a:xfrm>
          <a:off x="3185585" y="24299335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1</xdr:col>
      <xdr:colOff>47625</xdr:colOff>
      <xdr:row>3</xdr:row>
      <xdr:rowOff>269875</xdr:rowOff>
    </xdr:from>
    <xdr:to>
      <xdr:col>1</xdr:col>
      <xdr:colOff>714375</xdr:colOff>
      <xdr:row>3</xdr:row>
      <xdr:rowOff>543689</xdr:rowOff>
    </xdr:to>
    <xdr:pic>
      <xdr:nvPicPr>
        <xdr:cNvPr id="82" name="Picture 145412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875" y="1333500"/>
          <a:ext cx="666750" cy="2738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63500</xdr:colOff>
      <xdr:row>6</xdr:row>
      <xdr:rowOff>269875</xdr:rowOff>
    </xdr:from>
    <xdr:to>
      <xdr:col>1</xdr:col>
      <xdr:colOff>714375</xdr:colOff>
      <xdr:row>6</xdr:row>
      <xdr:rowOff>527719</xdr:rowOff>
    </xdr:to>
    <xdr:pic>
      <xdr:nvPicPr>
        <xdr:cNvPr id="83" name="Picture 13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" y="4429125"/>
          <a:ext cx="650875" cy="2578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158750</xdr:colOff>
      <xdr:row>8</xdr:row>
      <xdr:rowOff>269875</xdr:rowOff>
    </xdr:from>
    <xdr:to>
      <xdr:col>1</xdr:col>
      <xdr:colOff>619125</xdr:colOff>
      <xdr:row>9</xdr:row>
      <xdr:rowOff>38567</xdr:rowOff>
    </xdr:to>
    <xdr:pic>
      <xdr:nvPicPr>
        <xdr:cNvPr id="87" name="Picture 9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64375"/>
          <a:ext cx="460375" cy="5148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14</xdr:row>
      <xdr:rowOff>317500</xdr:rowOff>
    </xdr:from>
    <xdr:to>
      <xdr:col>1</xdr:col>
      <xdr:colOff>693435</xdr:colOff>
      <xdr:row>14</xdr:row>
      <xdr:rowOff>1000125</xdr:rowOff>
    </xdr:to>
    <xdr:pic>
      <xdr:nvPicPr>
        <xdr:cNvPr id="98" name="Picture 18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500" y="15605125"/>
          <a:ext cx="598185" cy="682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33619</xdr:colOff>
      <xdr:row>18</xdr:row>
      <xdr:rowOff>246531</xdr:rowOff>
    </xdr:from>
    <xdr:to>
      <xdr:col>1</xdr:col>
      <xdr:colOff>750795</xdr:colOff>
      <xdr:row>18</xdr:row>
      <xdr:rowOff>471479</xdr:rowOff>
    </xdr:to>
    <xdr:pic>
      <xdr:nvPicPr>
        <xdr:cNvPr id="107" name="Picture 140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737" y="25033943"/>
          <a:ext cx="717176" cy="2249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67235</xdr:colOff>
      <xdr:row>25</xdr:row>
      <xdr:rowOff>212912</xdr:rowOff>
    </xdr:from>
    <xdr:to>
      <xdr:col>1</xdr:col>
      <xdr:colOff>694764</xdr:colOff>
      <xdr:row>25</xdr:row>
      <xdr:rowOff>465091</xdr:rowOff>
    </xdr:to>
    <xdr:pic>
      <xdr:nvPicPr>
        <xdr:cNvPr id="108" name="Picture 145432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" y="33864177"/>
          <a:ext cx="627529" cy="2521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369794</xdr:colOff>
      <xdr:row>25</xdr:row>
      <xdr:rowOff>1983441</xdr:rowOff>
    </xdr:from>
    <xdr:to>
      <xdr:col>3</xdr:col>
      <xdr:colOff>1658470</xdr:colOff>
      <xdr:row>25</xdr:row>
      <xdr:rowOff>2330823</xdr:rowOff>
    </xdr:to>
    <xdr:sp macro="" textlink="">
      <xdr:nvSpPr>
        <xdr:cNvPr id="109" name="Rectangle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SpPr/>
      </xdr:nvSpPr>
      <xdr:spPr>
        <a:xfrm>
          <a:off x="3361765" y="35634706"/>
          <a:ext cx="1288676" cy="347382"/>
        </a:xfrm>
        <a:prstGeom prst="rect">
          <a:avLst/>
        </a:prstGeom>
        <a:noFill/>
        <a:ln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806823</xdr:colOff>
      <xdr:row>25</xdr:row>
      <xdr:rowOff>2330824</xdr:rowOff>
    </xdr:from>
    <xdr:to>
      <xdr:col>3</xdr:col>
      <xdr:colOff>885264</xdr:colOff>
      <xdr:row>26</xdr:row>
      <xdr:rowOff>44824</xdr:rowOff>
    </xdr:to>
    <xdr:cxnSp macro="">
      <xdr:nvCxnSpPr>
        <xdr:cNvPr id="110" name="Straight Arrow Connector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CxnSpPr/>
      </xdr:nvCxnSpPr>
      <xdr:spPr>
        <a:xfrm>
          <a:off x="3798794" y="35982089"/>
          <a:ext cx="78441" cy="145676"/>
        </a:xfrm>
        <a:prstGeom prst="straightConnector1">
          <a:avLst/>
        </a:prstGeom>
        <a:ln>
          <a:solidFill>
            <a:srgbClr val="0000FF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343580</xdr:colOff>
      <xdr:row>7</xdr:row>
      <xdr:rowOff>1078367</xdr:rowOff>
    </xdr:from>
    <xdr:to>
      <xdr:col>12</xdr:col>
      <xdr:colOff>534080</xdr:colOff>
      <xdr:row>7</xdr:row>
      <xdr:rowOff>1260584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A2ECBD94-643A-41AA-A825-34A467466212}"/>
            </a:ext>
          </a:extLst>
        </xdr:cNvPr>
        <xdr:cNvSpPr/>
      </xdr:nvSpPr>
      <xdr:spPr>
        <a:xfrm>
          <a:off x="11868830" y="11222492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81643</xdr:colOff>
      <xdr:row>3</xdr:row>
      <xdr:rowOff>394607</xdr:rowOff>
    </xdr:from>
    <xdr:to>
      <xdr:col>1</xdr:col>
      <xdr:colOff>707572</xdr:colOff>
      <xdr:row>3</xdr:row>
      <xdr:rowOff>663067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F9AB96CE-D055-4251-93DC-DD4249EED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3964" y="2068286"/>
          <a:ext cx="625929" cy="268460"/>
        </a:xfrm>
        <a:prstGeom prst="rect">
          <a:avLst/>
        </a:prstGeom>
      </xdr:spPr>
    </xdr:pic>
    <xdr:clientData/>
  </xdr:twoCellAnchor>
  <xdr:twoCellAnchor>
    <xdr:from>
      <xdr:col>3</xdr:col>
      <xdr:colOff>113960</xdr:colOff>
      <xdr:row>3</xdr:row>
      <xdr:rowOff>107157</xdr:rowOff>
    </xdr:from>
    <xdr:to>
      <xdr:col>3</xdr:col>
      <xdr:colOff>712674</xdr:colOff>
      <xdr:row>3</xdr:row>
      <xdr:rowOff>764282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917EFEDF-A3F5-459F-B2CF-E91FF64F6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14335" y="1774032"/>
          <a:ext cx="598714" cy="657125"/>
        </a:xfrm>
        <a:prstGeom prst="rect">
          <a:avLst/>
        </a:prstGeom>
      </xdr:spPr>
    </xdr:pic>
    <xdr:clientData/>
  </xdr:twoCellAnchor>
  <xdr:twoCellAnchor>
    <xdr:from>
      <xdr:col>3</xdr:col>
      <xdr:colOff>113960</xdr:colOff>
      <xdr:row>4</xdr:row>
      <xdr:rowOff>52729</xdr:rowOff>
    </xdr:from>
    <xdr:to>
      <xdr:col>3</xdr:col>
      <xdr:colOff>2341529</xdr:colOff>
      <xdr:row>4</xdr:row>
      <xdr:rowOff>834090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D15D02AE-EA46-4CA5-A8B8-F1E8A7C161CD}"/>
            </a:ext>
          </a:extLst>
        </xdr:cNvPr>
        <xdr:cNvGrpSpPr/>
      </xdr:nvGrpSpPr>
      <xdr:grpSpPr>
        <a:xfrm>
          <a:off x="3265148" y="2751479"/>
          <a:ext cx="2227569" cy="781361"/>
          <a:chOff x="3156857" y="3878037"/>
          <a:chExt cx="2227569" cy="781361"/>
        </a:xfrm>
      </xdr:grpSpPr>
      <xdr:pic>
        <xdr:nvPicPr>
          <xdr:cNvPr id="87" name="Picture 86">
            <a:extLst>
              <a:ext uri="{FF2B5EF4-FFF2-40B4-BE49-F238E27FC236}">
                <a16:creationId xmlns:a16="http://schemas.microsoft.com/office/drawing/2014/main" id="{D1213B9C-6905-4C91-9929-0FD53BD8812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3156857" y="3878037"/>
            <a:ext cx="1877786" cy="781361"/>
          </a:xfrm>
          <a:prstGeom prst="rect">
            <a:avLst/>
          </a:prstGeom>
        </xdr:spPr>
      </xdr:pic>
      <xdr:sp macro="" textlink="">
        <xdr:nvSpPr>
          <xdr:cNvPr id="88" name="Rectangular Callout 33">
            <a:extLst>
              <a:ext uri="{FF2B5EF4-FFF2-40B4-BE49-F238E27FC236}">
                <a16:creationId xmlns:a16="http://schemas.microsoft.com/office/drawing/2014/main" id="{ECC97360-36C5-46B6-A323-44105622F9A3}"/>
              </a:ext>
            </a:extLst>
          </xdr:cNvPr>
          <xdr:cNvSpPr/>
        </xdr:nvSpPr>
        <xdr:spPr>
          <a:xfrm>
            <a:off x="4476749" y="4245429"/>
            <a:ext cx="907677" cy="224117"/>
          </a:xfrm>
          <a:prstGeom prst="wedgeRectCallout">
            <a:avLst>
              <a:gd name="adj1" fmla="val -62500"/>
              <a:gd name="adj2" fmla="val -98611"/>
            </a:avLst>
          </a:prstGeom>
          <a:solidFill>
            <a:srgbClr val="FFFF00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>
                <a:solidFill>
                  <a:sysClr val="windowText" lastClr="000000"/>
                </a:solidFill>
              </a:rPr>
              <a:t>Lens</a:t>
            </a:r>
            <a:r>
              <a:rPr lang="en-US" sz="1200" baseline="0">
                <a:solidFill>
                  <a:sysClr val="windowText" lastClr="000000"/>
                </a:solidFill>
              </a:rPr>
              <a:t> pad</a:t>
            </a:r>
            <a:endParaRPr lang="en-US" sz="1200">
              <a:solidFill>
                <a:sysClr val="windowText" lastClr="000000"/>
              </a:solidFill>
            </a:endParaRPr>
          </a:p>
        </xdr:txBody>
      </xdr:sp>
    </xdr:grpSp>
    <xdr:clientData/>
  </xdr:twoCellAnchor>
  <xdr:twoCellAnchor>
    <xdr:from>
      <xdr:col>1</xdr:col>
      <xdr:colOff>27215</xdr:colOff>
      <xdr:row>15</xdr:row>
      <xdr:rowOff>258536</xdr:rowOff>
    </xdr:from>
    <xdr:to>
      <xdr:col>1</xdr:col>
      <xdr:colOff>690254</xdr:colOff>
      <xdr:row>15</xdr:row>
      <xdr:rowOff>585107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8FE3571C-00AC-4BEF-B84D-97DCD6110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9536" y="29595536"/>
          <a:ext cx="663039" cy="326571"/>
        </a:xfrm>
        <a:prstGeom prst="rect">
          <a:avLst/>
        </a:prstGeom>
      </xdr:spPr>
    </xdr:pic>
    <xdr:clientData/>
  </xdr:twoCellAnchor>
  <xdr:twoCellAnchor>
    <xdr:from>
      <xdr:col>3</xdr:col>
      <xdr:colOff>122463</xdr:colOff>
      <xdr:row>15</xdr:row>
      <xdr:rowOff>86180</xdr:rowOff>
    </xdr:from>
    <xdr:to>
      <xdr:col>3</xdr:col>
      <xdr:colOff>891129</xdr:colOff>
      <xdr:row>15</xdr:row>
      <xdr:rowOff>1153584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D02E6F8E-EE7D-4035-A8E6-F88EE567E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28130" y="29349097"/>
          <a:ext cx="768666" cy="1067404"/>
        </a:xfrm>
        <a:prstGeom prst="rect">
          <a:avLst/>
        </a:prstGeom>
      </xdr:spPr>
    </xdr:pic>
    <xdr:clientData/>
  </xdr:twoCellAnchor>
  <xdr:twoCellAnchor>
    <xdr:from>
      <xdr:col>3</xdr:col>
      <xdr:colOff>127002</xdr:colOff>
      <xdr:row>16</xdr:row>
      <xdr:rowOff>111705</xdr:rowOff>
    </xdr:from>
    <xdr:to>
      <xdr:col>3</xdr:col>
      <xdr:colOff>2765434</xdr:colOff>
      <xdr:row>16</xdr:row>
      <xdr:rowOff>1143000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DDFF2C75-8898-4F20-AE21-0F1070E78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32669" y="30612872"/>
          <a:ext cx="2638432" cy="1031295"/>
        </a:xfrm>
        <a:prstGeom prst="rect">
          <a:avLst/>
        </a:prstGeom>
      </xdr:spPr>
    </xdr:pic>
    <xdr:clientData/>
  </xdr:twoCellAnchor>
  <xdr:twoCellAnchor>
    <xdr:from>
      <xdr:col>1</xdr:col>
      <xdr:colOff>74084</xdr:colOff>
      <xdr:row>17</xdr:row>
      <xdr:rowOff>254000</xdr:rowOff>
    </xdr:from>
    <xdr:to>
      <xdr:col>1</xdr:col>
      <xdr:colOff>719667</xdr:colOff>
      <xdr:row>17</xdr:row>
      <xdr:rowOff>504463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1DFFF817-3A78-479C-97B5-5EF07E9F7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7917" y="38904333"/>
          <a:ext cx="645583" cy="250463"/>
        </a:xfrm>
        <a:prstGeom prst="rect">
          <a:avLst/>
        </a:prstGeom>
      </xdr:spPr>
    </xdr:pic>
    <xdr:clientData/>
  </xdr:twoCellAnchor>
  <xdr:twoCellAnchor>
    <xdr:from>
      <xdr:col>3</xdr:col>
      <xdr:colOff>105833</xdr:colOff>
      <xdr:row>17</xdr:row>
      <xdr:rowOff>74084</xdr:rowOff>
    </xdr:from>
    <xdr:to>
      <xdr:col>3</xdr:col>
      <xdr:colOff>1082711</xdr:colOff>
      <xdr:row>17</xdr:row>
      <xdr:rowOff>1797844</xdr:rowOff>
    </xdr:to>
    <xdr:pic>
      <xdr:nvPicPr>
        <xdr:cNvPr id="102" name="図 16">
          <a:extLst>
            <a:ext uri="{FF2B5EF4-FFF2-40B4-BE49-F238E27FC236}">
              <a16:creationId xmlns:a16="http://schemas.microsoft.com/office/drawing/2014/main" id="{27153C84-9EE0-4F33-AD4F-929DC4FDAD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10000" b="90000" l="10000" r="90000">
                      <a14:foregroundMark x1="29787" y1="12403" x2="67376" y2="12791"/>
                      <a14:foregroundMark x1="69149" y1="11628" x2="69681" y2="83915"/>
                      <a14:foregroundMark x1="69681" y1="83915" x2="55674" y2="89147"/>
                      <a14:foregroundMark x1="55674" y1="89147" x2="36525" y2="86628"/>
                      <a14:foregroundMark x1="32624" y1="87597" x2="30142" y2="14147"/>
                      <a14:foregroundMark x1="54159" y1="21524" x2="59220" y2="21899"/>
                      <a14:foregroundMark x1="42377" y1="20651" x2="46889" y2="20986"/>
                      <a14:foregroundMark x1="54208" y1="33698" x2="59929" y2="34302"/>
                      <a14:foregroundMark x1="52671" y1="33536" x2="53835" y2="33659"/>
                      <a14:foregroundMark x1="34220" y1="31589" x2="47493" y2="32990"/>
                      <a14:foregroundMark x1="40603" y1="43605" x2="46724" y2="46349"/>
                      <a14:foregroundMark x1="49529" y1="57092" x2="53369" y2="57752"/>
                      <a14:foregroundMark x1="40957" y1="55620" x2="48562" y2="56926"/>
                      <a14:foregroundMark x1="39007" y1="61047" x2="49310" y2="61913"/>
                      <a14:foregroundMark x1="55068" y1="68105" x2="58688" y2="68605"/>
                      <a14:foregroundMark x1="43262" y1="66473" x2="46122" y2="66868"/>
                      <a14:foregroundMark x1="43440" y1="73062" x2="56028" y2="74419"/>
                      <a14:foregroundMark x1="51887" y1="78827" x2="54965" y2="79070"/>
                      <a14:foregroundMark x1="37766" y1="77713" x2="48088" y2="78527"/>
                      <a14:foregroundMark x1="55674" y1="80039" x2="63652" y2="75388"/>
                      <a14:foregroundMark x1="60831" y1="47980" x2="58865" y2="29651"/>
                      <a14:foregroundMark x1="62234" y1="61047" x2="61541" y2="54594"/>
                      <a14:foregroundMark x1="58511" y1="52702" x2="58511" y2="60853"/>
                      <a14:foregroundMark x1="58511" y1="49031" x2="58511" y2="49448"/>
                      <a14:foregroundMark x1="58511" y1="32558" x2="58511" y2="49031"/>
                      <a14:foregroundMark x1="58511" y1="60853" x2="57979" y2="60271"/>
                      <a14:foregroundMark x1="53800" y1="36319" x2="54495" y2="48878"/>
                      <a14:foregroundMark x1="53101" y1="23664" x2="53656" y2="33703"/>
                      <a14:foregroundMark x1="36525" y1="25388" x2="58156" y2="25000"/>
                      <a14:foregroundMark x1="38298" y1="32171" x2="47025" y2="34348"/>
                      <a14:foregroundMark x1="50810" y1="45930" x2="51418" y2="45930"/>
                      <a14:foregroundMark x1="47091" y1="45930" x2="48788" y2="45930"/>
                      <a14:foregroundMark x1="39184" y1="45930" x2="46417" y2="45930"/>
                      <a14:foregroundMark x1="53511" y1="56115" x2="55319" y2="56783"/>
                      <a14:foregroundMark x1="43328" y1="52357" x2="44536" y2="52803"/>
                      <a14:foregroundMark x1="41667" y1="51744" x2="43280" y2="52339"/>
                      <a14:foregroundMark x1="49995" y1="71312" x2="50709" y2="72093"/>
                      <a14:foregroundMark x1="46277" y1="67248" x2="47408" y2="68484"/>
                      <a14:foregroundMark x1="42553" y1="75581" x2="54433" y2="76163"/>
                      <a14:foregroundMark x1="52370" y1="77561" x2="55851" y2="77713"/>
                      <a14:foregroundMark x1="48430" y1="77389" x2="49272" y2="77426"/>
                      <a14:foregroundMark x1="42553" y1="77132" x2="47572" y2="77351"/>
                      <a14:foregroundMark x1="52456" y1="77406" x2="53546" y2="77326"/>
                      <a14:foregroundMark x1="48887" y1="77670" x2="49386" y2="77633"/>
                      <a14:foregroundMark x1="40426" y1="78295" x2="47749" y2="77754"/>
                      <a14:foregroundMark x1="45745" y1="76550" x2="54078" y2="75000"/>
                      <a14:backgroundMark x1="35816" y1="21899" x2="36170" y2="21124"/>
                      <a14:backgroundMark x1="36170" y1="20736" x2="36170" y2="20736"/>
                      <a14:backgroundMark x1="36348" y1="20543" x2="36348" y2="20543"/>
                      <a14:backgroundMark x1="38830" y1="20543" x2="38830" y2="20543"/>
                      <a14:backgroundMark x1="38475" y1="20543" x2="38475" y2="20543"/>
                      <a14:backgroundMark x1="38475" y1="20349" x2="39362" y2="20736"/>
                      <a14:backgroundMark x1="39362" y1="20543" x2="39362" y2="21124"/>
                      <a14:backgroundMark x1="47872" y1="20349" x2="52305" y2="21124"/>
                      <a14:backgroundMark x1="51418" y1="19186" x2="51064" y2="21899"/>
                      <a14:backgroundMark x1="52482" y1="20930" x2="51418" y2="22481"/>
                      <a14:backgroundMark x1="47163" y1="21124" x2="47163" y2="21124"/>
                      <a14:backgroundMark x1="47163" y1="21124" x2="47872" y2="21318"/>
                      <a14:backgroundMark x1="47695" y1="21124" x2="47695" y2="21124"/>
                      <a14:backgroundMark x1="47340" y1="21124" x2="47340" y2="21124"/>
                      <a14:backgroundMark x1="46809" y1="21124" x2="46809" y2="21124"/>
                      <a14:backgroundMark x1="46809" y1="21124" x2="47163" y2="21124"/>
                      <a14:backgroundMark x1="61170" y1="20543" x2="62766" y2="20155"/>
                      <a14:backgroundMark x1="61879" y1="37016" x2="64007" y2="37209"/>
                      <a14:backgroundMark x1="50177" y1="37209" x2="50000" y2="35659"/>
                      <a14:backgroundMark x1="50000" y1="35659" x2="50000" y2="37791"/>
                      <a14:backgroundMark x1="49823" y1="35853" x2="51064" y2="36047"/>
                      <a14:backgroundMark x1="51241" y1="34302" x2="51773" y2="36822"/>
                      <a14:backgroundMark x1="50532" y1="34496" x2="48759" y2="36047"/>
                      <a14:backgroundMark x1="49645" y1="34302" x2="51241" y2="33915"/>
                      <a14:backgroundMark x1="49113" y1="33915" x2="50709" y2="33915"/>
                      <a14:backgroundMark x1="49823" y1="33721" x2="48582" y2="33721"/>
                      <a14:backgroundMark x1="46809" y1="52713" x2="50000" y2="51938"/>
                      <a14:backgroundMark x1="49823" y1="49419" x2="49645" y2="51938"/>
                      <a14:backgroundMark x1="50000" y1="50581" x2="50887" y2="51938"/>
                      <a14:backgroundMark x1="50177" y1="50000" x2="48936" y2="51938"/>
                      <a14:backgroundMark x1="52305" y1="51744" x2="49645" y2="51163"/>
                      <a14:backgroundMark x1="51773" y1="50969" x2="49823" y2="53682"/>
                      <a14:backgroundMark x1="50532" y1="52713" x2="48759" y2="53682"/>
                      <a14:backgroundMark x1="51418" y1="53295" x2="49113" y2="54845"/>
                      <a14:backgroundMark x1="51418" y1="53682" x2="49823" y2="54457"/>
                      <a14:backgroundMark x1="50000" y1="54457" x2="51064" y2="54457"/>
                      <a14:backgroundMark x1="50177" y1="49031" x2="52128" y2="50775"/>
                      <a14:backgroundMark x1="50532" y1="48643" x2="51596" y2="49419"/>
                      <a14:backgroundMark x1="50177" y1="48062" x2="51418" y2="49225"/>
                      <a14:backgroundMark x1="47340" y1="47868" x2="51773" y2="49612"/>
                      <a14:backgroundMark x1="49645" y1="47287" x2="49468" y2="48256"/>
                      <a14:backgroundMark x1="48050" y1="47674" x2="47163" y2="51550"/>
                      <a14:backgroundMark x1="46454" y1="50969" x2="46277" y2="52713"/>
                      <a14:backgroundMark x1="46277" y1="52907" x2="47163" y2="54070"/>
                      <a14:backgroundMark x1="47340" y1="53488" x2="48759" y2="53876"/>
                      <a14:backgroundMark x1="47163" y1="52713" x2="46809" y2="52907"/>
                      <a14:backgroundMark x1="46454" y1="52519" x2="46099" y2="53101"/>
                      <a14:backgroundMark x1="46631" y1="52713" x2="49645" y2="52326"/>
                      <a14:backgroundMark x1="53546" y1="49225" x2="53546" y2="50581"/>
                      <a14:backgroundMark x1="52837" y1="49612" x2="53369" y2="50969"/>
                      <a14:backgroundMark x1="53191" y1="50581" x2="52482" y2="51938"/>
                      <a14:backgroundMark x1="48227" y1="47674" x2="48227" y2="47674"/>
                      <a14:backgroundMark x1="48227" y1="47674" x2="48227" y2="47674"/>
                      <a14:backgroundMark x1="47872" y1="47481" x2="47872" y2="47481"/>
                      <a14:backgroundMark x1="47695" y1="47287" x2="47695" y2="47287"/>
                      <a14:backgroundMark x1="60816" y1="50581" x2="62411" y2="52907"/>
                      <a14:backgroundMark x1="59929" y1="49031" x2="61348" y2="54651"/>
                      <a14:backgroundMark x1="61170" y1="49225" x2="62057" y2="49612"/>
                      <a14:backgroundMark x1="61348" y1="49031" x2="62234" y2="50000"/>
                      <a14:backgroundMark x1="60638" y1="49031" x2="60638" y2="49031"/>
                      <a14:backgroundMark x1="54078" y1="50000" x2="54255" y2="51357"/>
                      <a14:backgroundMark x1="60284" y1="49225" x2="61702" y2="49612"/>
                      <a14:backgroundMark x1="60106" y1="49225" x2="61525" y2="49225"/>
                      <a14:backgroundMark x1="47872" y1="64147" x2="51418" y2="64729"/>
                      <a14:backgroundMark x1="49113" y1="67829" x2="50000" y2="67248"/>
                      <a14:backgroundMark x1="49468" y1="69380" x2="50532" y2="69186"/>
                      <a14:backgroundMark x1="50887" y1="67636" x2="48759" y2="68992"/>
                      <a14:backgroundMark x1="51241" y1="67248" x2="50355" y2="68605"/>
                      <a14:backgroundMark x1="51418" y1="67442" x2="51064" y2="68798"/>
                      <a14:backgroundMark x1="49645" y1="68992" x2="49113" y2="68992"/>
                      <a14:backgroundMark x1="48582" y1="69186" x2="48582" y2="69186"/>
                      <a14:backgroundMark x1="48050" y1="69186" x2="48050" y2="69767"/>
                      <a14:backgroundMark x1="48050" y1="68217" x2="48759" y2="70155"/>
                      <a14:backgroundMark x1="48936" y1="69380" x2="51064" y2="69574"/>
                      <a14:backgroundMark x1="52128" y1="67054" x2="51950" y2="69186"/>
                      <a14:backgroundMark x1="51241" y1="81977" x2="49468" y2="82946"/>
                      <a14:backgroundMark x1="51418" y1="81395" x2="48582" y2="79651"/>
                      <a14:backgroundMark x1="48759" y1="79457" x2="51418" y2="79264"/>
                      <a14:backgroundMark x1="51950" y1="79264" x2="51950" y2="79264"/>
                      <a14:backgroundMark x1="52128" y1="79264" x2="50177" y2="79070"/>
                      <a14:backgroundMark x1="47872" y1="47481" x2="47872" y2="47481"/>
                      <a14:backgroundMark x1="48227" y1="47481" x2="47695" y2="47674"/>
                      <a14:backgroundMark x1="47872" y1="47674" x2="47518" y2="47674"/>
                      <a14:backgroundMark x1="48050" y1="47481" x2="48050" y2="47481"/>
                      <a14:backgroundMark x1="47695" y1="47674" x2="47695" y2="47674"/>
                      <a14:backgroundMark x1="48050" y1="46899" x2="48050" y2="46899"/>
                      <a14:backgroundMark x1="48227" y1="46899" x2="48227" y2="46899"/>
                      <a14:backgroundMark x1="45035" y1="52519" x2="45745" y2="53876"/>
                    </a14:backgroundRemoval>
                  </a14:imgEffect>
                </a14:imgLayer>
              </a14:imgProps>
            </a:ext>
          </a:extLst>
        </a:blip>
        <a:srcRect l="26154" t="7275" r="26694" b="7090"/>
        <a:stretch/>
      </xdr:blipFill>
      <xdr:spPr>
        <a:xfrm>
          <a:off x="3106208" y="28613365"/>
          <a:ext cx="976878" cy="1723760"/>
        </a:xfrm>
        <a:prstGeom prst="rect">
          <a:avLst/>
        </a:prstGeom>
      </xdr:spPr>
    </xdr:pic>
    <xdr:clientData/>
  </xdr:twoCellAnchor>
  <xdr:twoCellAnchor>
    <xdr:from>
      <xdr:col>3</xdr:col>
      <xdr:colOff>127000</xdr:colOff>
      <xdr:row>18</xdr:row>
      <xdr:rowOff>95250</xdr:rowOff>
    </xdr:from>
    <xdr:to>
      <xdr:col>3</xdr:col>
      <xdr:colOff>2381250</xdr:colOff>
      <xdr:row>18</xdr:row>
      <xdr:rowOff>755334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9D441DB4-D8C6-409C-833A-2A4E3C761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32667" y="40640000"/>
          <a:ext cx="2254250" cy="660084"/>
        </a:xfrm>
        <a:prstGeom prst="rect">
          <a:avLst/>
        </a:prstGeom>
      </xdr:spPr>
    </xdr:pic>
    <xdr:clientData/>
  </xdr:twoCellAnchor>
  <xdr:twoCellAnchor>
    <xdr:from>
      <xdr:col>3</xdr:col>
      <xdr:colOff>137583</xdr:colOff>
      <xdr:row>19</xdr:row>
      <xdr:rowOff>148167</xdr:rowOff>
    </xdr:from>
    <xdr:to>
      <xdr:col>3</xdr:col>
      <xdr:colOff>802105</xdr:colOff>
      <xdr:row>19</xdr:row>
      <xdr:rowOff>824882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2BA4525F-A341-4BB1-A1E1-254C7F777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43250" y="41507834"/>
          <a:ext cx="664522" cy="676715"/>
        </a:xfrm>
        <a:prstGeom prst="rect">
          <a:avLst/>
        </a:prstGeom>
      </xdr:spPr>
    </xdr:pic>
    <xdr:clientData/>
  </xdr:twoCellAnchor>
  <xdr:twoCellAnchor>
    <xdr:from>
      <xdr:col>3</xdr:col>
      <xdr:colOff>104775</xdr:colOff>
      <xdr:row>20</xdr:row>
      <xdr:rowOff>85725</xdr:rowOff>
    </xdr:from>
    <xdr:to>
      <xdr:col>3</xdr:col>
      <xdr:colOff>1786458</xdr:colOff>
      <xdr:row>20</xdr:row>
      <xdr:rowOff>652264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7200CAF-1F64-4D21-AD21-2581EC9ACB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845" t="11266" r="2179"/>
        <a:stretch/>
      </xdr:blipFill>
      <xdr:spPr>
        <a:xfrm>
          <a:off x="3105150" y="29365575"/>
          <a:ext cx="1681683" cy="566539"/>
        </a:xfrm>
        <a:prstGeom prst="rect">
          <a:avLst/>
        </a:prstGeom>
      </xdr:spPr>
    </xdr:pic>
    <xdr:clientData/>
  </xdr:twoCellAnchor>
  <xdr:twoCellAnchor>
    <xdr:from>
      <xdr:col>3</xdr:col>
      <xdr:colOff>127000</xdr:colOff>
      <xdr:row>22</xdr:row>
      <xdr:rowOff>158750</xdr:rowOff>
    </xdr:from>
    <xdr:to>
      <xdr:col>3</xdr:col>
      <xdr:colOff>1230472</xdr:colOff>
      <xdr:row>22</xdr:row>
      <xdr:rowOff>335549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63B54D7-77B8-4776-A542-966F1FC46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32667" y="43677417"/>
          <a:ext cx="1103472" cy="176799"/>
        </a:xfrm>
        <a:prstGeom prst="rect">
          <a:avLst/>
        </a:prstGeom>
      </xdr:spPr>
    </xdr:pic>
    <xdr:clientData/>
  </xdr:twoCellAnchor>
  <xdr:twoCellAnchor>
    <xdr:from>
      <xdr:col>3</xdr:col>
      <xdr:colOff>127001</xdr:colOff>
      <xdr:row>23</xdr:row>
      <xdr:rowOff>95249</xdr:rowOff>
    </xdr:from>
    <xdr:to>
      <xdr:col>3</xdr:col>
      <xdr:colOff>2783417</xdr:colOff>
      <xdr:row>23</xdr:row>
      <xdr:rowOff>1124488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83FD319B-3C9D-4B8C-B9BF-BA5CF00ED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32668" y="44058416"/>
          <a:ext cx="2656416" cy="1029239"/>
        </a:xfrm>
        <a:prstGeom prst="rect">
          <a:avLst/>
        </a:prstGeom>
      </xdr:spPr>
    </xdr:pic>
    <xdr:clientData/>
  </xdr:twoCellAnchor>
  <xdr:twoCellAnchor>
    <xdr:from>
      <xdr:col>1</xdr:col>
      <xdr:colOff>96559</xdr:colOff>
      <xdr:row>12</xdr:row>
      <xdr:rowOff>264585</xdr:rowOff>
    </xdr:from>
    <xdr:to>
      <xdr:col>1</xdr:col>
      <xdr:colOff>677334</xdr:colOff>
      <xdr:row>12</xdr:row>
      <xdr:rowOff>899585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77E4ACFA-71C8-4CDB-87CE-A96D245F8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0392" y="19991918"/>
          <a:ext cx="580775" cy="6350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12</xdr:row>
      <xdr:rowOff>95248</xdr:rowOff>
    </xdr:from>
    <xdr:to>
      <xdr:col>3</xdr:col>
      <xdr:colOff>1593429</xdr:colOff>
      <xdr:row>12</xdr:row>
      <xdr:rowOff>1619249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9D1DF18E-456E-4BB6-A1FD-2453F5522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190875" y="19788186"/>
          <a:ext cx="1402929" cy="1524001"/>
        </a:xfrm>
        <a:prstGeom prst="rect">
          <a:avLst/>
        </a:prstGeom>
      </xdr:spPr>
    </xdr:pic>
    <xdr:clientData/>
  </xdr:twoCellAnchor>
  <xdr:twoCellAnchor>
    <xdr:from>
      <xdr:col>3</xdr:col>
      <xdr:colOff>210719</xdr:colOff>
      <xdr:row>13</xdr:row>
      <xdr:rowOff>250031</xdr:rowOff>
    </xdr:from>
    <xdr:to>
      <xdr:col>3</xdr:col>
      <xdr:colOff>2041821</xdr:colOff>
      <xdr:row>13</xdr:row>
      <xdr:rowOff>2274093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806A7C5A-C7E8-4CB1-BF5F-1999996C2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211094" y="21728906"/>
          <a:ext cx="1831102" cy="2024062"/>
        </a:xfrm>
        <a:prstGeom prst="rect">
          <a:avLst/>
        </a:prstGeom>
      </xdr:spPr>
    </xdr:pic>
    <xdr:clientData/>
  </xdr:twoCellAnchor>
  <xdr:twoCellAnchor>
    <xdr:from>
      <xdr:col>3</xdr:col>
      <xdr:colOff>214312</xdr:colOff>
      <xdr:row>14</xdr:row>
      <xdr:rowOff>83344</xdr:rowOff>
    </xdr:from>
    <xdr:to>
      <xdr:col>3</xdr:col>
      <xdr:colOff>2194037</xdr:colOff>
      <xdr:row>14</xdr:row>
      <xdr:rowOff>2274094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BA9EAE38-8B47-4286-A909-797F61BC34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214687" y="24145875"/>
          <a:ext cx="1979725" cy="2190750"/>
        </a:xfrm>
        <a:prstGeom prst="rect">
          <a:avLst/>
        </a:prstGeom>
      </xdr:spPr>
    </xdr:pic>
    <xdr:clientData/>
  </xdr:twoCellAnchor>
  <xdr:twoCellAnchor>
    <xdr:from>
      <xdr:col>1</xdr:col>
      <xdr:colOff>119062</xdr:colOff>
      <xdr:row>8</xdr:row>
      <xdr:rowOff>297656</xdr:rowOff>
    </xdr:from>
    <xdr:to>
      <xdr:col>1</xdr:col>
      <xdr:colOff>639471</xdr:colOff>
      <xdr:row>9</xdr:row>
      <xdr:rowOff>119062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2FD2DCA3-F948-4779-BFD9-0D0DAEEFB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281" y="11751469"/>
          <a:ext cx="520409" cy="571499"/>
        </a:xfrm>
        <a:prstGeom prst="rect">
          <a:avLst/>
        </a:prstGeom>
      </xdr:spPr>
    </xdr:pic>
    <xdr:clientData/>
  </xdr:twoCellAnchor>
  <xdr:twoCellAnchor>
    <xdr:from>
      <xdr:col>3</xdr:col>
      <xdr:colOff>119063</xdr:colOff>
      <xdr:row>8</xdr:row>
      <xdr:rowOff>130969</xdr:rowOff>
    </xdr:from>
    <xdr:to>
      <xdr:col>3</xdr:col>
      <xdr:colOff>1190624</xdr:colOff>
      <xdr:row>8</xdr:row>
      <xdr:rowOff>648394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4AA011B3-8FF1-4004-BCBF-08B7CEA4A74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4" t="1215"/>
        <a:stretch/>
      </xdr:blipFill>
      <xdr:spPr bwMode="auto">
        <a:xfrm>
          <a:off x="3119438" y="7774782"/>
          <a:ext cx="1071561" cy="517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154781</xdr:colOff>
      <xdr:row>9</xdr:row>
      <xdr:rowOff>202407</xdr:rowOff>
    </xdr:from>
    <xdr:to>
      <xdr:col>3</xdr:col>
      <xdr:colOff>2471462</xdr:colOff>
      <xdr:row>9</xdr:row>
      <xdr:rowOff>677936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148484C5-A16D-4838-90CE-6979A5094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155156" y="12406313"/>
          <a:ext cx="2316681" cy="475529"/>
        </a:xfrm>
        <a:prstGeom prst="rect">
          <a:avLst/>
        </a:prstGeom>
      </xdr:spPr>
    </xdr:pic>
    <xdr:clientData/>
  </xdr:twoCellAnchor>
  <xdr:twoCellAnchor>
    <xdr:from>
      <xdr:col>3</xdr:col>
      <xdr:colOff>154782</xdr:colOff>
      <xdr:row>10</xdr:row>
      <xdr:rowOff>132015</xdr:rowOff>
    </xdr:from>
    <xdr:to>
      <xdr:col>3</xdr:col>
      <xdr:colOff>2175500</xdr:colOff>
      <xdr:row>10</xdr:row>
      <xdr:rowOff>833436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91505A62-45D6-405E-8676-FCE11271E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bright="-20000"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155157" y="10466640"/>
          <a:ext cx="2020718" cy="701421"/>
        </a:xfrm>
        <a:prstGeom prst="rect">
          <a:avLst/>
        </a:prstGeom>
      </xdr:spPr>
    </xdr:pic>
    <xdr:clientData/>
  </xdr:twoCellAnchor>
  <xdr:twoCellAnchor>
    <xdr:from>
      <xdr:col>3</xdr:col>
      <xdr:colOff>2262187</xdr:colOff>
      <xdr:row>10</xdr:row>
      <xdr:rowOff>142875</xdr:rowOff>
    </xdr:from>
    <xdr:to>
      <xdr:col>3</xdr:col>
      <xdr:colOff>2991444</xdr:colOff>
      <xdr:row>10</xdr:row>
      <xdr:rowOff>619124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6B9E0680-9278-45E5-8ED1-2947CCFC2B2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20000" contrast="40000"/>
                  </a14:imgEffect>
                </a14:imgLayer>
              </a14:imgProps>
            </a:ext>
          </a:extLst>
        </a:blip>
        <a:srcRect l="16418" t="7196" r="10449" b="16045"/>
        <a:stretch/>
      </xdr:blipFill>
      <xdr:spPr>
        <a:xfrm>
          <a:off x="5262562" y="10477500"/>
          <a:ext cx="729257" cy="476249"/>
        </a:xfrm>
        <a:prstGeom prst="rect">
          <a:avLst/>
        </a:prstGeom>
      </xdr:spPr>
    </xdr:pic>
    <xdr:clientData/>
  </xdr:twoCellAnchor>
  <xdr:twoCellAnchor>
    <xdr:from>
      <xdr:col>3</xdr:col>
      <xdr:colOff>214313</xdr:colOff>
      <xdr:row>11</xdr:row>
      <xdr:rowOff>154781</xdr:rowOff>
    </xdr:from>
    <xdr:to>
      <xdr:col>3</xdr:col>
      <xdr:colOff>2354194</xdr:colOff>
      <xdr:row>11</xdr:row>
      <xdr:rowOff>605924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CF941879-C572-46B8-B3B3-89F93BD73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214688" y="15323344"/>
          <a:ext cx="2139881" cy="451143"/>
        </a:xfrm>
        <a:prstGeom prst="rect">
          <a:avLst/>
        </a:prstGeom>
      </xdr:spPr>
    </xdr:pic>
    <xdr:clientData/>
  </xdr:twoCellAnchor>
  <xdr:twoCellAnchor>
    <xdr:from>
      <xdr:col>3</xdr:col>
      <xdr:colOff>161585</xdr:colOff>
      <xdr:row>5</xdr:row>
      <xdr:rowOff>178594</xdr:rowOff>
    </xdr:from>
    <xdr:to>
      <xdr:col>3</xdr:col>
      <xdr:colOff>833437</xdr:colOff>
      <xdr:row>5</xdr:row>
      <xdr:rowOff>835719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A31165D-4763-4281-A79C-25C4CBC0D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61960" y="3893344"/>
          <a:ext cx="671852" cy="657125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6</xdr:row>
      <xdr:rowOff>130969</xdr:rowOff>
    </xdr:from>
    <xdr:to>
      <xdr:col>3</xdr:col>
      <xdr:colOff>1404936</xdr:colOff>
      <xdr:row>6</xdr:row>
      <xdr:rowOff>1083954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4BBBEE7A-6BD1-4062-9D4B-0A162FEA3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143250" y="5155407"/>
          <a:ext cx="1262061" cy="952985"/>
        </a:xfrm>
        <a:prstGeom prst="rect">
          <a:avLst/>
        </a:prstGeom>
      </xdr:spPr>
    </xdr:pic>
    <xdr:clientData/>
  </xdr:twoCellAnchor>
  <xdr:twoCellAnchor>
    <xdr:from>
      <xdr:col>1</xdr:col>
      <xdr:colOff>84423</xdr:colOff>
      <xdr:row>5</xdr:row>
      <xdr:rowOff>333375</xdr:rowOff>
    </xdr:from>
    <xdr:to>
      <xdr:col>1</xdr:col>
      <xdr:colOff>654845</xdr:colOff>
      <xdr:row>5</xdr:row>
      <xdr:rowOff>576269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F270BE8F-D816-456D-A151-CD5BAD974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91642" y="4048125"/>
          <a:ext cx="570422" cy="242894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7</xdr:row>
      <xdr:rowOff>154782</xdr:rowOff>
    </xdr:from>
    <xdr:to>
      <xdr:col>3</xdr:col>
      <xdr:colOff>2508872</xdr:colOff>
      <xdr:row>7</xdr:row>
      <xdr:rowOff>1143000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434DD098-8EE8-4481-BF49-5D0E4A407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190875" y="6488907"/>
          <a:ext cx="2318372" cy="988218"/>
        </a:xfrm>
        <a:prstGeom prst="rect">
          <a:avLst/>
        </a:prstGeom>
      </xdr:spPr>
    </xdr:pic>
    <xdr:clientData/>
  </xdr:twoCellAnchor>
  <xdr:twoCellAnchor>
    <xdr:from>
      <xdr:col>3</xdr:col>
      <xdr:colOff>119062</xdr:colOff>
      <xdr:row>21</xdr:row>
      <xdr:rowOff>71437</xdr:rowOff>
    </xdr:from>
    <xdr:to>
      <xdr:col>3</xdr:col>
      <xdr:colOff>1270212</xdr:colOff>
      <xdr:row>21</xdr:row>
      <xdr:rowOff>387803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9368706A-2369-4A7F-B916-71EFED9DAB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t="8880" b="4539"/>
        <a:stretch/>
      </xdr:blipFill>
      <xdr:spPr>
        <a:xfrm>
          <a:off x="3119437" y="35563968"/>
          <a:ext cx="1151150" cy="31636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198782</xdr:colOff>
      <xdr:row>3</xdr:row>
      <xdr:rowOff>107674</xdr:rowOff>
    </xdr:from>
    <xdr:to>
      <xdr:col>3</xdr:col>
      <xdr:colOff>2819049</xdr:colOff>
      <xdr:row>3</xdr:row>
      <xdr:rowOff>893670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AEE848-8F1C-4DE7-B272-1C521A4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9157" y="1164949"/>
          <a:ext cx="2620267" cy="785996"/>
        </a:xfrm>
        <a:prstGeom prst="rect">
          <a:avLst/>
        </a:prstGeom>
      </xdr:spPr>
    </xdr:pic>
    <xdr:clientData/>
  </xdr:twoCellAnchor>
  <xdr:twoCellAnchor editAs="oneCell">
    <xdr:from>
      <xdr:col>3</xdr:col>
      <xdr:colOff>207065</xdr:colOff>
      <xdr:row>4</xdr:row>
      <xdr:rowOff>124239</xdr:rowOff>
    </xdr:from>
    <xdr:to>
      <xdr:col>3</xdr:col>
      <xdr:colOff>2764961</xdr:colOff>
      <xdr:row>4</xdr:row>
      <xdr:rowOff>831095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31437E-1879-48FB-8A48-EA791C1D4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07440" y="2210214"/>
          <a:ext cx="2557896" cy="706856"/>
        </a:xfrm>
        <a:prstGeom prst="rect">
          <a:avLst/>
        </a:prstGeom>
      </xdr:spPr>
    </xdr:pic>
    <xdr:clientData/>
  </xdr:twoCellAnchor>
  <xdr:twoCellAnchor>
    <xdr:from>
      <xdr:col>3</xdr:col>
      <xdr:colOff>248477</xdr:colOff>
      <xdr:row>5</xdr:row>
      <xdr:rowOff>99391</xdr:rowOff>
    </xdr:from>
    <xdr:to>
      <xdr:col>3</xdr:col>
      <xdr:colOff>1258956</xdr:colOff>
      <xdr:row>5</xdr:row>
      <xdr:rowOff>869673</xdr:rowOff>
    </xdr:to>
    <xdr:pic>
      <xdr:nvPicPr>
        <xdr:cNvPr id="4" name="Picture 27">
          <a:extLst>
            <a:ext uri="{FF2B5EF4-FFF2-40B4-BE49-F238E27FC236}">
              <a16:creationId xmlns:a16="http://schemas.microsoft.com/office/drawing/2014/main" id="{3C21A94D-89EB-4402-BDB7-B14750273E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harpenSoften amount="-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96" t="31196" r="65348" b="17905"/>
        <a:stretch/>
      </xdr:blipFill>
      <xdr:spPr bwMode="auto">
        <a:xfrm>
          <a:off x="3248852" y="3214066"/>
          <a:ext cx="1010479" cy="770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215349</xdr:colOff>
      <xdr:row>6</xdr:row>
      <xdr:rowOff>157370</xdr:rowOff>
    </xdr:from>
    <xdr:to>
      <xdr:col>3</xdr:col>
      <xdr:colOff>2228023</xdr:colOff>
      <xdr:row>6</xdr:row>
      <xdr:rowOff>902804</xdr:rowOff>
    </xdr:to>
    <xdr:pic>
      <xdr:nvPicPr>
        <xdr:cNvPr id="5" name="Picture 27">
          <a:extLst>
            <a:ext uri="{FF2B5EF4-FFF2-40B4-BE49-F238E27FC236}">
              <a16:creationId xmlns:a16="http://schemas.microsoft.com/office/drawing/2014/main" id="{43C30E27-10F0-42A5-9BDD-ED48EE39A3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377" t="1094" r="26102" b="49649"/>
        <a:stretch/>
      </xdr:blipFill>
      <xdr:spPr bwMode="auto">
        <a:xfrm>
          <a:off x="3215724" y="4300745"/>
          <a:ext cx="2012674" cy="7454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2459935</xdr:colOff>
      <xdr:row>6</xdr:row>
      <xdr:rowOff>107675</xdr:rowOff>
    </xdr:from>
    <xdr:to>
      <xdr:col>3</xdr:col>
      <xdr:colOff>2807805</xdr:colOff>
      <xdr:row>6</xdr:row>
      <xdr:rowOff>960783</xdr:rowOff>
    </xdr:to>
    <xdr:pic>
      <xdr:nvPicPr>
        <xdr:cNvPr id="12" name="Picture 94">
          <a:extLst>
            <a:ext uri="{FF2B5EF4-FFF2-40B4-BE49-F238E27FC236}">
              <a16:creationId xmlns:a16="http://schemas.microsoft.com/office/drawing/2014/main" id="{F9F9D7B8-C5C5-4865-87BF-54E5B60C25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260" t="15021" r="36102" b="40773"/>
        <a:stretch/>
      </xdr:blipFill>
      <xdr:spPr bwMode="auto">
        <a:xfrm>
          <a:off x="5460310" y="4251050"/>
          <a:ext cx="347870" cy="85310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190500</xdr:colOff>
      <xdr:row>11</xdr:row>
      <xdr:rowOff>91108</xdr:rowOff>
    </xdr:from>
    <xdr:to>
      <xdr:col>3</xdr:col>
      <xdr:colOff>1200979</xdr:colOff>
      <xdr:row>11</xdr:row>
      <xdr:rowOff>861390</xdr:rowOff>
    </xdr:to>
    <xdr:pic>
      <xdr:nvPicPr>
        <xdr:cNvPr id="15" name="Picture 27">
          <a:extLst>
            <a:ext uri="{FF2B5EF4-FFF2-40B4-BE49-F238E27FC236}">
              <a16:creationId xmlns:a16="http://schemas.microsoft.com/office/drawing/2014/main" id="{813EA110-1431-4EB2-886A-4BC158201C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96" t="31196" r="65348" b="17905"/>
        <a:stretch/>
      </xdr:blipFill>
      <xdr:spPr bwMode="auto">
        <a:xfrm>
          <a:off x="3190875" y="10225708"/>
          <a:ext cx="1010479" cy="770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149087</xdr:colOff>
      <xdr:row>12</xdr:row>
      <xdr:rowOff>82826</xdr:rowOff>
    </xdr:from>
    <xdr:to>
      <xdr:col>3</xdr:col>
      <xdr:colOff>2865783</xdr:colOff>
      <xdr:row>12</xdr:row>
      <xdr:rowOff>1058149</xdr:rowOff>
    </xdr:to>
    <xdr:pic>
      <xdr:nvPicPr>
        <xdr:cNvPr id="16" name="Picture 90">
          <a:extLst>
            <a:ext uri="{FF2B5EF4-FFF2-40B4-BE49-F238E27FC236}">
              <a16:creationId xmlns:a16="http://schemas.microsoft.com/office/drawing/2014/main" id="{8C0BB41A-57A4-4520-B40F-BC66E9037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9462" y="11246126"/>
          <a:ext cx="2716696" cy="9753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49695</xdr:colOff>
      <xdr:row>3</xdr:row>
      <xdr:rowOff>273326</xdr:rowOff>
    </xdr:from>
    <xdr:to>
      <xdr:col>1</xdr:col>
      <xdr:colOff>701010</xdr:colOff>
      <xdr:row>3</xdr:row>
      <xdr:rowOff>505239</xdr:rowOff>
    </xdr:to>
    <xdr:pic>
      <xdr:nvPicPr>
        <xdr:cNvPr id="17" name="Picture 23">
          <a:extLst>
            <a:ext uri="{FF2B5EF4-FFF2-40B4-BE49-F238E27FC236}">
              <a16:creationId xmlns:a16="http://schemas.microsoft.com/office/drawing/2014/main" id="{90149099-CB24-4DA5-A23F-1AFCF1B64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295" y="1330601"/>
          <a:ext cx="651315" cy="2319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33130</xdr:colOff>
      <xdr:row>10</xdr:row>
      <xdr:rowOff>231913</xdr:rowOff>
    </xdr:from>
    <xdr:to>
      <xdr:col>1</xdr:col>
      <xdr:colOff>720587</xdr:colOff>
      <xdr:row>10</xdr:row>
      <xdr:rowOff>478718</xdr:rowOff>
    </xdr:to>
    <xdr:pic>
      <xdr:nvPicPr>
        <xdr:cNvPr id="18" name="Picture 90">
          <a:extLst>
            <a:ext uri="{FF2B5EF4-FFF2-40B4-BE49-F238E27FC236}">
              <a16:creationId xmlns:a16="http://schemas.microsoft.com/office/drawing/2014/main" id="{F7E7A8AD-33D8-415D-ABD0-D69E54A87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2730" y="6432688"/>
          <a:ext cx="687457" cy="2468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1416326</xdr:colOff>
      <xdr:row>12</xdr:row>
      <xdr:rowOff>803413</xdr:rowOff>
    </xdr:from>
    <xdr:to>
      <xdr:col>3</xdr:col>
      <xdr:colOff>1606826</xdr:colOff>
      <xdr:row>12</xdr:row>
      <xdr:rowOff>985630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ED7ABB97-47E8-4DE4-88FB-6DA878B714DC}"/>
            </a:ext>
          </a:extLst>
        </xdr:cNvPr>
        <xdr:cNvSpPr/>
      </xdr:nvSpPr>
      <xdr:spPr>
        <a:xfrm>
          <a:off x="4416701" y="11966713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127649</xdr:colOff>
      <xdr:row>13</xdr:row>
      <xdr:rowOff>253837</xdr:rowOff>
    </xdr:from>
    <xdr:to>
      <xdr:col>3</xdr:col>
      <xdr:colOff>2722611</xdr:colOff>
      <xdr:row>13</xdr:row>
      <xdr:rowOff>690820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34D3382-899C-44B1-B680-7464B0A31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19620" y="14709425"/>
          <a:ext cx="2594962" cy="436983"/>
        </a:xfrm>
        <a:prstGeom prst="rect">
          <a:avLst/>
        </a:prstGeom>
      </xdr:spPr>
    </xdr:pic>
    <xdr:clientData/>
  </xdr:twoCellAnchor>
  <xdr:twoCellAnchor>
    <xdr:from>
      <xdr:col>3</xdr:col>
      <xdr:colOff>124239</xdr:colOff>
      <xdr:row>15</xdr:row>
      <xdr:rowOff>91108</xdr:rowOff>
    </xdr:from>
    <xdr:to>
      <xdr:col>3</xdr:col>
      <xdr:colOff>1085021</xdr:colOff>
      <xdr:row>15</xdr:row>
      <xdr:rowOff>922552</xdr:rowOff>
    </xdr:to>
    <xdr:pic>
      <xdr:nvPicPr>
        <xdr:cNvPr id="24" name="Picture 16">
          <a:extLst>
            <a:ext uri="{FF2B5EF4-FFF2-40B4-BE49-F238E27FC236}">
              <a16:creationId xmlns:a16="http://schemas.microsoft.com/office/drawing/2014/main" id="{04AABC78-4A61-4C9C-9798-4F3D1DC28B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61" t="11610" r="45947" b="71147"/>
        <a:stretch/>
      </xdr:blipFill>
      <xdr:spPr bwMode="auto">
        <a:xfrm>
          <a:off x="3124614" y="17598058"/>
          <a:ext cx="960782" cy="8314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124241</xdr:colOff>
      <xdr:row>16</xdr:row>
      <xdr:rowOff>99393</xdr:rowOff>
    </xdr:from>
    <xdr:to>
      <xdr:col>3</xdr:col>
      <xdr:colOff>1623393</xdr:colOff>
      <xdr:row>16</xdr:row>
      <xdr:rowOff>1805610</xdr:rowOff>
    </xdr:to>
    <xdr:pic>
      <xdr:nvPicPr>
        <xdr:cNvPr id="25" name="Picture 16">
          <a:extLst>
            <a:ext uri="{FF2B5EF4-FFF2-40B4-BE49-F238E27FC236}">
              <a16:creationId xmlns:a16="http://schemas.microsoft.com/office/drawing/2014/main" id="{06DA216B-0302-4D4F-90FC-F03F5945C3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497" r="1173" b="20566"/>
        <a:stretch/>
      </xdr:blipFill>
      <xdr:spPr bwMode="auto">
        <a:xfrm>
          <a:off x="3124616" y="18635043"/>
          <a:ext cx="1499152" cy="17062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1159565</xdr:colOff>
      <xdr:row>15</xdr:row>
      <xdr:rowOff>157370</xdr:rowOff>
    </xdr:from>
    <xdr:to>
      <xdr:col>3</xdr:col>
      <xdr:colOff>2920846</xdr:colOff>
      <xdr:row>15</xdr:row>
      <xdr:rowOff>911086</xdr:rowOff>
    </xdr:to>
    <xdr:pic>
      <xdr:nvPicPr>
        <xdr:cNvPr id="26" name="Picture 19">
          <a:extLst>
            <a:ext uri="{FF2B5EF4-FFF2-40B4-BE49-F238E27FC236}">
              <a16:creationId xmlns:a16="http://schemas.microsoft.com/office/drawing/2014/main" id="{88E4A087-7BBE-48E2-B445-E8B53218C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9940" y="17664320"/>
          <a:ext cx="1761281" cy="7537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99391</xdr:colOff>
      <xdr:row>13</xdr:row>
      <xdr:rowOff>289891</xdr:rowOff>
    </xdr:from>
    <xdr:to>
      <xdr:col>1</xdr:col>
      <xdr:colOff>663684</xdr:colOff>
      <xdr:row>13</xdr:row>
      <xdr:rowOff>861392</xdr:rowOff>
    </xdr:to>
    <xdr:pic>
      <xdr:nvPicPr>
        <xdr:cNvPr id="27" name="図 16">
          <a:extLst>
            <a:ext uri="{FF2B5EF4-FFF2-40B4-BE49-F238E27FC236}">
              <a16:creationId xmlns:a16="http://schemas.microsoft.com/office/drawing/2014/main" id="{57DE265C-1294-411C-8EC0-CD94B3A07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49" t="6889" r="22227" b="5302"/>
        <a:stretch>
          <a:fillRect/>
        </a:stretch>
      </xdr:blipFill>
      <xdr:spPr bwMode="auto">
        <a:xfrm>
          <a:off x="708991" y="12672391"/>
          <a:ext cx="564293" cy="5715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79416</xdr:colOff>
      <xdr:row>17</xdr:row>
      <xdr:rowOff>121802</xdr:rowOff>
    </xdr:from>
    <xdr:to>
      <xdr:col>3</xdr:col>
      <xdr:colOff>2034110</xdr:colOff>
      <xdr:row>17</xdr:row>
      <xdr:rowOff>1931652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24DAC299-A852-4F27-A3DC-3E7C5D53770D}"/>
            </a:ext>
          </a:extLst>
        </xdr:cNvPr>
        <xdr:cNvGrpSpPr/>
      </xdr:nvGrpSpPr>
      <xdr:grpSpPr>
        <a:xfrm>
          <a:off x="3232004" y="18895390"/>
          <a:ext cx="1954694" cy="1809850"/>
          <a:chOff x="3497211" y="18891656"/>
          <a:chExt cx="1954694" cy="1809850"/>
        </a:xfrm>
      </xdr:grpSpPr>
      <xdr:pic>
        <xdr:nvPicPr>
          <xdr:cNvPr id="28" name="Picture 118">
            <a:extLst>
              <a:ext uri="{FF2B5EF4-FFF2-40B4-BE49-F238E27FC236}">
                <a16:creationId xmlns:a16="http://schemas.microsoft.com/office/drawing/2014/main" id="{EE258390-AE40-47AB-82D8-701324D4E4B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497211" y="18891656"/>
            <a:ext cx="1954694" cy="18098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29" name="Oval 28">
            <a:extLst>
              <a:ext uri="{FF2B5EF4-FFF2-40B4-BE49-F238E27FC236}">
                <a16:creationId xmlns:a16="http://schemas.microsoft.com/office/drawing/2014/main" id="{032F435D-BFC9-4B9F-A84A-AC3A6E7B31ED}"/>
              </a:ext>
            </a:extLst>
          </xdr:cNvPr>
          <xdr:cNvSpPr/>
        </xdr:nvSpPr>
        <xdr:spPr>
          <a:xfrm>
            <a:off x="3530341" y="18949635"/>
            <a:ext cx="298174" cy="298174"/>
          </a:xfrm>
          <a:prstGeom prst="ellipse">
            <a:avLst/>
          </a:prstGeom>
          <a:noFill/>
          <a:ln w="381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0" name="Oval 29">
            <a:extLst>
              <a:ext uri="{FF2B5EF4-FFF2-40B4-BE49-F238E27FC236}">
                <a16:creationId xmlns:a16="http://schemas.microsoft.com/office/drawing/2014/main" id="{68CBD112-FF05-4A8A-8E78-6AB4E7200E34}"/>
              </a:ext>
            </a:extLst>
          </xdr:cNvPr>
          <xdr:cNvSpPr/>
        </xdr:nvSpPr>
        <xdr:spPr>
          <a:xfrm>
            <a:off x="5095754" y="18966200"/>
            <a:ext cx="298174" cy="298174"/>
          </a:xfrm>
          <a:prstGeom prst="ellipse">
            <a:avLst/>
          </a:prstGeom>
          <a:noFill/>
          <a:ln w="381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51645</xdr:colOff>
      <xdr:row>18</xdr:row>
      <xdr:rowOff>79902</xdr:rowOff>
    </xdr:from>
    <xdr:to>
      <xdr:col>3</xdr:col>
      <xdr:colOff>2006339</xdr:colOff>
      <xdr:row>18</xdr:row>
      <xdr:rowOff>1889752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FA94C8DD-7DD1-42E9-892C-34AB09637334}"/>
            </a:ext>
          </a:extLst>
        </xdr:cNvPr>
        <xdr:cNvGrpSpPr/>
      </xdr:nvGrpSpPr>
      <xdr:grpSpPr>
        <a:xfrm>
          <a:off x="3204233" y="20892961"/>
          <a:ext cx="1954694" cy="1809850"/>
          <a:chOff x="3480646" y="20922843"/>
          <a:chExt cx="1954694" cy="1809850"/>
        </a:xfrm>
      </xdr:grpSpPr>
      <xdr:pic>
        <xdr:nvPicPr>
          <xdr:cNvPr id="31" name="Picture 118">
            <a:extLst>
              <a:ext uri="{FF2B5EF4-FFF2-40B4-BE49-F238E27FC236}">
                <a16:creationId xmlns:a16="http://schemas.microsoft.com/office/drawing/2014/main" id="{8D76FF9D-B73D-4379-ACC6-15183B3322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480646" y="20922843"/>
            <a:ext cx="1954694" cy="18098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4A29F98E-EC4F-4601-BAF7-EE3A5F85F31E}"/>
              </a:ext>
            </a:extLst>
          </xdr:cNvPr>
          <xdr:cNvSpPr/>
        </xdr:nvSpPr>
        <xdr:spPr>
          <a:xfrm>
            <a:off x="4615362" y="22248061"/>
            <a:ext cx="298174" cy="124239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115957</xdr:colOff>
      <xdr:row>19</xdr:row>
      <xdr:rowOff>135932</xdr:rowOff>
    </xdr:from>
    <xdr:to>
      <xdr:col>3</xdr:col>
      <xdr:colOff>2070651</xdr:colOff>
      <xdr:row>19</xdr:row>
      <xdr:rowOff>1945782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23225D0C-7D87-4193-8C8A-201469F01B1E}"/>
            </a:ext>
          </a:extLst>
        </xdr:cNvPr>
        <xdr:cNvGrpSpPr/>
      </xdr:nvGrpSpPr>
      <xdr:grpSpPr>
        <a:xfrm>
          <a:off x="3268545" y="22988461"/>
          <a:ext cx="1954694" cy="1809850"/>
          <a:chOff x="3488928" y="22962315"/>
          <a:chExt cx="1954694" cy="1809850"/>
        </a:xfrm>
      </xdr:grpSpPr>
      <xdr:pic>
        <xdr:nvPicPr>
          <xdr:cNvPr id="33" name="Picture 118">
            <a:extLst>
              <a:ext uri="{FF2B5EF4-FFF2-40B4-BE49-F238E27FC236}">
                <a16:creationId xmlns:a16="http://schemas.microsoft.com/office/drawing/2014/main" id="{812F7869-F2D8-4318-9FBF-9D9E79A00B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488928" y="22962315"/>
            <a:ext cx="1954694" cy="18098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34" name="Rectangle 33">
            <a:extLst>
              <a:ext uri="{FF2B5EF4-FFF2-40B4-BE49-F238E27FC236}">
                <a16:creationId xmlns:a16="http://schemas.microsoft.com/office/drawing/2014/main" id="{F6946999-6F3E-4054-BA76-63F8B4B8C3F7}"/>
              </a:ext>
            </a:extLst>
          </xdr:cNvPr>
          <xdr:cNvSpPr/>
        </xdr:nvSpPr>
        <xdr:spPr>
          <a:xfrm>
            <a:off x="4333753" y="24486316"/>
            <a:ext cx="298174" cy="124239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99392</xdr:colOff>
      <xdr:row>20</xdr:row>
      <xdr:rowOff>93545</xdr:rowOff>
    </xdr:from>
    <xdr:to>
      <xdr:col>3</xdr:col>
      <xdr:colOff>2054086</xdr:colOff>
      <xdr:row>20</xdr:row>
      <xdr:rowOff>1903395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76A437C8-7544-4CDD-9796-4377DEB38383}"/>
            </a:ext>
          </a:extLst>
        </xdr:cNvPr>
        <xdr:cNvGrpSpPr/>
      </xdr:nvGrpSpPr>
      <xdr:grpSpPr>
        <a:xfrm>
          <a:off x="3251980" y="25000486"/>
          <a:ext cx="1954694" cy="1809850"/>
          <a:chOff x="3472363" y="25049045"/>
          <a:chExt cx="1954694" cy="1809850"/>
        </a:xfrm>
      </xdr:grpSpPr>
      <xdr:pic>
        <xdr:nvPicPr>
          <xdr:cNvPr id="35" name="Picture 118">
            <a:extLst>
              <a:ext uri="{FF2B5EF4-FFF2-40B4-BE49-F238E27FC236}">
                <a16:creationId xmlns:a16="http://schemas.microsoft.com/office/drawing/2014/main" id="{BE98326C-4BA3-455A-8078-728845EAB9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472363" y="25049045"/>
            <a:ext cx="1954694" cy="180985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36" name="Oval 35">
            <a:extLst>
              <a:ext uri="{FF2B5EF4-FFF2-40B4-BE49-F238E27FC236}">
                <a16:creationId xmlns:a16="http://schemas.microsoft.com/office/drawing/2014/main" id="{4EF064BA-3EAB-41FB-B11C-8BD08761DCB4}"/>
              </a:ext>
            </a:extLst>
          </xdr:cNvPr>
          <xdr:cNvSpPr/>
        </xdr:nvSpPr>
        <xdr:spPr>
          <a:xfrm>
            <a:off x="3985884" y="25305805"/>
            <a:ext cx="182218" cy="165652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7" name="Oval 36">
            <a:extLst>
              <a:ext uri="{FF2B5EF4-FFF2-40B4-BE49-F238E27FC236}">
                <a16:creationId xmlns:a16="http://schemas.microsoft.com/office/drawing/2014/main" id="{616F608A-CF23-450F-8F94-5736666230D1}"/>
              </a:ext>
            </a:extLst>
          </xdr:cNvPr>
          <xdr:cNvSpPr/>
        </xdr:nvSpPr>
        <xdr:spPr>
          <a:xfrm>
            <a:off x="4797580" y="25305805"/>
            <a:ext cx="182218" cy="165652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8" name="Oval 37">
            <a:extLst>
              <a:ext uri="{FF2B5EF4-FFF2-40B4-BE49-F238E27FC236}">
                <a16:creationId xmlns:a16="http://schemas.microsoft.com/office/drawing/2014/main" id="{7ABE94DF-3851-4978-9396-E9F8547D1828}"/>
              </a:ext>
            </a:extLst>
          </xdr:cNvPr>
          <xdr:cNvSpPr/>
        </xdr:nvSpPr>
        <xdr:spPr>
          <a:xfrm>
            <a:off x="3919623" y="26606174"/>
            <a:ext cx="182218" cy="165652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9" name="Oval 38">
            <a:extLst>
              <a:ext uri="{FF2B5EF4-FFF2-40B4-BE49-F238E27FC236}">
                <a16:creationId xmlns:a16="http://schemas.microsoft.com/office/drawing/2014/main" id="{A6B0B960-B3CD-4180-8247-06447E921478}"/>
              </a:ext>
            </a:extLst>
          </xdr:cNvPr>
          <xdr:cNvSpPr/>
        </xdr:nvSpPr>
        <xdr:spPr>
          <a:xfrm>
            <a:off x="4217797" y="26084369"/>
            <a:ext cx="182218" cy="165652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40" name="Oval 39">
            <a:extLst>
              <a:ext uri="{FF2B5EF4-FFF2-40B4-BE49-F238E27FC236}">
                <a16:creationId xmlns:a16="http://schemas.microsoft.com/office/drawing/2014/main" id="{D714E842-A571-4A08-85D9-ABB384C4A8D8}"/>
              </a:ext>
            </a:extLst>
          </xdr:cNvPr>
          <xdr:cNvSpPr/>
        </xdr:nvSpPr>
        <xdr:spPr>
          <a:xfrm>
            <a:off x="4772731" y="26084369"/>
            <a:ext cx="182218" cy="165652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57978</xdr:colOff>
      <xdr:row>17</xdr:row>
      <xdr:rowOff>231913</xdr:rowOff>
    </xdr:from>
    <xdr:to>
      <xdr:col>1</xdr:col>
      <xdr:colOff>687456</xdr:colOff>
      <xdr:row>17</xdr:row>
      <xdr:rowOff>814746</xdr:rowOff>
    </xdr:to>
    <xdr:pic>
      <xdr:nvPicPr>
        <xdr:cNvPr id="41" name="Picture 118">
          <a:extLst>
            <a:ext uri="{FF2B5EF4-FFF2-40B4-BE49-F238E27FC236}">
              <a16:creationId xmlns:a16="http://schemas.microsoft.com/office/drawing/2014/main" id="{1D5F10E7-5AAA-4808-B36A-E2A43F508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578" y="20824963"/>
          <a:ext cx="629478" cy="5828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143241</xdr:colOff>
      <xdr:row>21</xdr:row>
      <xdr:rowOff>120328</xdr:rowOff>
    </xdr:from>
    <xdr:to>
      <xdr:col>3</xdr:col>
      <xdr:colOff>1690804</xdr:colOff>
      <xdr:row>21</xdr:row>
      <xdr:rowOff>838552</xdr:rowOff>
    </xdr:to>
    <xdr:pic>
      <xdr:nvPicPr>
        <xdr:cNvPr id="42" name="图片 87" descr="P1130025.jpg">
          <a:extLst>
            <a:ext uri="{FF2B5EF4-FFF2-40B4-BE49-F238E27FC236}">
              <a16:creationId xmlns:a16="http://schemas.microsoft.com/office/drawing/2014/main" id="{44A51C3D-1BF3-4BBD-B820-CAA9C9234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rcRect l="5861" t="28868" r="2153" b="20255"/>
        <a:stretch>
          <a:fillRect/>
        </a:stretch>
      </xdr:blipFill>
      <xdr:spPr>
        <a:xfrm>
          <a:off x="3135212" y="27115299"/>
          <a:ext cx="1547563" cy="718224"/>
        </a:xfrm>
        <a:prstGeom prst="rect">
          <a:avLst/>
        </a:prstGeom>
      </xdr:spPr>
    </xdr:pic>
    <xdr:clientData/>
  </xdr:twoCellAnchor>
  <xdr:twoCellAnchor>
    <xdr:from>
      <xdr:col>3</xdr:col>
      <xdr:colOff>132522</xdr:colOff>
      <xdr:row>22</xdr:row>
      <xdr:rowOff>60414</xdr:rowOff>
    </xdr:from>
    <xdr:to>
      <xdr:col>3</xdr:col>
      <xdr:colOff>969065</xdr:colOff>
      <xdr:row>22</xdr:row>
      <xdr:rowOff>925408</xdr:rowOff>
    </xdr:to>
    <xdr:pic>
      <xdr:nvPicPr>
        <xdr:cNvPr id="43" name="Picture 50">
          <a:extLst>
            <a:ext uri="{FF2B5EF4-FFF2-40B4-BE49-F238E27FC236}">
              <a16:creationId xmlns:a16="http://schemas.microsoft.com/office/drawing/2014/main" id="{67F3CD28-AAC0-4F8B-95E6-AC33B0468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493" y="28086326"/>
          <a:ext cx="836543" cy="8649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114008</xdr:colOff>
      <xdr:row>24</xdr:row>
      <xdr:rowOff>85749</xdr:rowOff>
    </xdr:from>
    <xdr:to>
      <xdr:col>3</xdr:col>
      <xdr:colOff>2891117</xdr:colOff>
      <xdr:row>24</xdr:row>
      <xdr:rowOff>963706</xdr:rowOff>
    </xdr:to>
    <xdr:grpSp>
      <xdr:nvGrpSpPr>
        <xdr:cNvPr id="44" name="Group 48">
          <a:extLst>
            <a:ext uri="{FF2B5EF4-FFF2-40B4-BE49-F238E27FC236}">
              <a16:creationId xmlns:a16="http://schemas.microsoft.com/office/drawing/2014/main" id="{C808B525-6BE2-408F-9C7B-FB7B3E6AAE67}"/>
            </a:ext>
          </a:extLst>
        </xdr:cNvPr>
        <xdr:cNvGrpSpPr>
          <a:grpSpLocks/>
        </xdr:cNvGrpSpPr>
      </xdr:nvGrpSpPr>
      <xdr:grpSpPr bwMode="auto">
        <a:xfrm>
          <a:off x="3266596" y="30139925"/>
          <a:ext cx="2777109" cy="877957"/>
          <a:chOff x="5078139" y="19343586"/>
          <a:chExt cx="3358048" cy="1172936"/>
        </a:xfrm>
        <a:noFill/>
      </xdr:grpSpPr>
      <xdr:pic>
        <xdr:nvPicPr>
          <xdr:cNvPr id="45" name="Picture 45">
            <a:extLst>
              <a:ext uri="{FF2B5EF4-FFF2-40B4-BE49-F238E27FC236}">
                <a16:creationId xmlns:a16="http://schemas.microsoft.com/office/drawing/2014/main" id="{71137D4A-5A68-473D-81A3-9E07370789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078139" y="19343586"/>
            <a:ext cx="3358048" cy="1172936"/>
          </a:xfrm>
          <a:prstGeom prst="rect">
            <a:avLst/>
          </a:prstGeom>
          <a:grpFill/>
          <a:ln w="9525">
            <a:solidFill>
              <a:srgbClr val="000000"/>
            </a:solidFill>
            <a:miter lim="800000"/>
            <a:headEnd/>
            <a:tailEnd/>
          </a:ln>
        </xdr:spPr>
      </xdr:pic>
      <xdr:sp macro="" textlink="">
        <xdr:nvSpPr>
          <xdr:cNvPr id="46" name="Flowchart: Or 45">
            <a:extLst>
              <a:ext uri="{FF2B5EF4-FFF2-40B4-BE49-F238E27FC236}">
                <a16:creationId xmlns:a16="http://schemas.microsoft.com/office/drawing/2014/main" id="{FCC51E76-C6DA-482C-8B76-2CF9FAE2665B}"/>
              </a:ext>
            </a:extLst>
          </xdr:cNvPr>
          <xdr:cNvSpPr/>
        </xdr:nvSpPr>
        <xdr:spPr bwMode="auto">
          <a:xfrm>
            <a:off x="5249857" y="20154867"/>
            <a:ext cx="13355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7" name="Flowchart: Or 46">
            <a:extLst>
              <a:ext uri="{FF2B5EF4-FFF2-40B4-BE49-F238E27FC236}">
                <a16:creationId xmlns:a16="http://schemas.microsoft.com/office/drawing/2014/main" id="{10DE5FDA-8E7C-4F9C-AF99-A7B274C35BC0}"/>
              </a:ext>
            </a:extLst>
          </xdr:cNvPr>
          <xdr:cNvSpPr/>
        </xdr:nvSpPr>
        <xdr:spPr bwMode="auto">
          <a:xfrm>
            <a:off x="6041670" y="19529301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8" name="Flowchart: Or 47">
            <a:extLst>
              <a:ext uri="{FF2B5EF4-FFF2-40B4-BE49-F238E27FC236}">
                <a16:creationId xmlns:a16="http://schemas.microsoft.com/office/drawing/2014/main" id="{59C029AE-F73D-4E78-9832-3081D4765456}"/>
              </a:ext>
            </a:extLst>
          </xdr:cNvPr>
          <xdr:cNvSpPr/>
        </xdr:nvSpPr>
        <xdr:spPr bwMode="auto">
          <a:xfrm>
            <a:off x="8064131" y="20164641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9" name="Flowchart: Or 48">
            <a:extLst>
              <a:ext uri="{FF2B5EF4-FFF2-40B4-BE49-F238E27FC236}">
                <a16:creationId xmlns:a16="http://schemas.microsoft.com/office/drawing/2014/main" id="{2DC0C985-7B2E-49F3-B69E-2B49628AD944}"/>
              </a:ext>
            </a:extLst>
          </xdr:cNvPr>
          <xdr:cNvSpPr/>
        </xdr:nvSpPr>
        <xdr:spPr bwMode="auto">
          <a:xfrm>
            <a:off x="8064131" y="19499977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0" name="Hexagon 49">
            <a:extLst>
              <a:ext uri="{FF2B5EF4-FFF2-40B4-BE49-F238E27FC236}">
                <a16:creationId xmlns:a16="http://schemas.microsoft.com/office/drawing/2014/main" id="{E5D9913E-DC2F-483E-9731-F3A62A1A4FBE}"/>
              </a:ext>
            </a:extLst>
          </xdr:cNvPr>
          <xdr:cNvSpPr/>
        </xdr:nvSpPr>
        <xdr:spPr bwMode="auto">
          <a:xfrm>
            <a:off x="6308787" y="19587948"/>
            <a:ext cx="8585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1" name="Hexagon 50">
            <a:extLst>
              <a:ext uri="{FF2B5EF4-FFF2-40B4-BE49-F238E27FC236}">
                <a16:creationId xmlns:a16="http://schemas.microsoft.com/office/drawing/2014/main" id="{9D3305BA-253D-4B81-8024-D650C59CF283}"/>
              </a:ext>
            </a:extLst>
          </xdr:cNvPr>
          <xdr:cNvSpPr/>
        </xdr:nvSpPr>
        <xdr:spPr bwMode="auto">
          <a:xfrm>
            <a:off x="6461426" y="19587948"/>
            <a:ext cx="8585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2" name="Hexagon 51">
            <a:extLst>
              <a:ext uri="{FF2B5EF4-FFF2-40B4-BE49-F238E27FC236}">
                <a16:creationId xmlns:a16="http://schemas.microsoft.com/office/drawing/2014/main" id="{4180F7B8-33C9-4BFD-B269-C3A179DEC5D5}"/>
              </a:ext>
            </a:extLst>
          </xdr:cNvPr>
          <xdr:cNvSpPr/>
        </xdr:nvSpPr>
        <xdr:spPr bwMode="auto">
          <a:xfrm>
            <a:off x="6556825" y="19587948"/>
            <a:ext cx="8585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3" name="Hexagon 52">
            <a:extLst>
              <a:ext uri="{FF2B5EF4-FFF2-40B4-BE49-F238E27FC236}">
                <a16:creationId xmlns:a16="http://schemas.microsoft.com/office/drawing/2014/main" id="{763D01CE-DCD6-4312-9EB0-724C6C8AAD5A}"/>
              </a:ext>
            </a:extLst>
          </xdr:cNvPr>
          <xdr:cNvSpPr/>
        </xdr:nvSpPr>
        <xdr:spPr bwMode="auto">
          <a:xfrm>
            <a:off x="6728543" y="19587948"/>
            <a:ext cx="7631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4" name="Hexagon 53">
            <a:extLst>
              <a:ext uri="{FF2B5EF4-FFF2-40B4-BE49-F238E27FC236}">
                <a16:creationId xmlns:a16="http://schemas.microsoft.com/office/drawing/2014/main" id="{EB189925-B797-4D9D-AC01-C5A04BF57294}"/>
              </a:ext>
            </a:extLst>
          </xdr:cNvPr>
          <xdr:cNvSpPr/>
        </xdr:nvSpPr>
        <xdr:spPr bwMode="auto">
          <a:xfrm>
            <a:off x="6833482" y="19587948"/>
            <a:ext cx="8585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5" name="Hexagon 54">
            <a:extLst>
              <a:ext uri="{FF2B5EF4-FFF2-40B4-BE49-F238E27FC236}">
                <a16:creationId xmlns:a16="http://schemas.microsoft.com/office/drawing/2014/main" id="{A06699ED-82CA-4622-9B9C-C4F8155ED71A}"/>
              </a:ext>
            </a:extLst>
          </xdr:cNvPr>
          <xdr:cNvSpPr/>
        </xdr:nvSpPr>
        <xdr:spPr bwMode="auto">
          <a:xfrm>
            <a:off x="6699924" y="19793211"/>
            <a:ext cx="85859" cy="87970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6" name="Hexagon 55">
            <a:extLst>
              <a:ext uri="{FF2B5EF4-FFF2-40B4-BE49-F238E27FC236}">
                <a16:creationId xmlns:a16="http://schemas.microsoft.com/office/drawing/2014/main" id="{43260A26-D751-4FE1-8A24-AF1076F053A5}"/>
              </a:ext>
            </a:extLst>
          </xdr:cNvPr>
          <xdr:cNvSpPr/>
        </xdr:nvSpPr>
        <xdr:spPr bwMode="auto">
          <a:xfrm>
            <a:off x="7014741" y="19587948"/>
            <a:ext cx="7631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7" name="Hexagon 56">
            <a:extLst>
              <a:ext uri="{FF2B5EF4-FFF2-40B4-BE49-F238E27FC236}">
                <a16:creationId xmlns:a16="http://schemas.microsoft.com/office/drawing/2014/main" id="{B453067E-D119-4213-A661-D1E6D968A51A}"/>
              </a:ext>
            </a:extLst>
          </xdr:cNvPr>
          <xdr:cNvSpPr/>
        </xdr:nvSpPr>
        <xdr:spPr bwMode="auto">
          <a:xfrm>
            <a:off x="6566365" y="19793211"/>
            <a:ext cx="85859" cy="87970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8" name="Flowchart: Or 57">
            <a:extLst>
              <a:ext uri="{FF2B5EF4-FFF2-40B4-BE49-F238E27FC236}">
                <a16:creationId xmlns:a16="http://schemas.microsoft.com/office/drawing/2014/main" id="{C127CD57-23E5-4FE1-A182-16D5695BBD86}"/>
              </a:ext>
            </a:extLst>
          </xdr:cNvPr>
          <xdr:cNvSpPr/>
        </xdr:nvSpPr>
        <xdr:spPr bwMode="auto">
          <a:xfrm>
            <a:off x="7377257" y="19627046"/>
            <a:ext cx="95399" cy="97745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9" name="Flowchart: Or 58">
            <a:extLst>
              <a:ext uri="{FF2B5EF4-FFF2-40B4-BE49-F238E27FC236}">
                <a16:creationId xmlns:a16="http://schemas.microsoft.com/office/drawing/2014/main" id="{1AA32F12-32E5-40D6-84C4-9FC9918685B5}"/>
              </a:ext>
            </a:extLst>
          </xdr:cNvPr>
          <xdr:cNvSpPr/>
        </xdr:nvSpPr>
        <xdr:spPr bwMode="auto">
          <a:xfrm>
            <a:off x="7157839" y="19636820"/>
            <a:ext cx="95399" cy="97745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0" name="Flowchart: Or 59">
            <a:extLst>
              <a:ext uri="{FF2B5EF4-FFF2-40B4-BE49-F238E27FC236}">
                <a16:creationId xmlns:a16="http://schemas.microsoft.com/office/drawing/2014/main" id="{1197A521-8C75-4290-99C6-F74D82970502}"/>
              </a:ext>
            </a:extLst>
          </xdr:cNvPr>
          <xdr:cNvSpPr/>
        </xdr:nvSpPr>
        <xdr:spPr bwMode="auto">
          <a:xfrm>
            <a:off x="6127529" y="19851858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1" name="Flowchart: Or 60">
            <a:extLst>
              <a:ext uri="{FF2B5EF4-FFF2-40B4-BE49-F238E27FC236}">
                <a16:creationId xmlns:a16="http://schemas.microsoft.com/office/drawing/2014/main" id="{5F64C5F3-02B2-435B-BB01-07DC9D7B3BD6}"/>
              </a:ext>
            </a:extLst>
          </xdr:cNvPr>
          <xdr:cNvSpPr/>
        </xdr:nvSpPr>
        <xdr:spPr bwMode="auto">
          <a:xfrm>
            <a:off x="6537745" y="20164641"/>
            <a:ext cx="13355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2" name="Flowchart: Or 61">
            <a:extLst>
              <a:ext uri="{FF2B5EF4-FFF2-40B4-BE49-F238E27FC236}">
                <a16:creationId xmlns:a16="http://schemas.microsoft.com/office/drawing/2014/main" id="{496CC717-3353-429E-B714-90C1FB55263A}"/>
              </a:ext>
            </a:extLst>
          </xdr:cNvPr>
          <xdr:cNvSpPr/>
        </xdr:nvSpPr>
        <xdr:spPr bwMode="auto">
          <a:xfrm>
            <a:off x="7863792" y="19851858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3" name="Flowchart: Or 62">
            <a:extLst>
              <a:ext uri="{FF2B5EF4-FFF2-40B4-BE49-F238E27FC236}">
                <a16:creationId xmlns:a16="http://schemas.microsoft.com/office/drawing/2014/main" id="{3480723F-08F4-48FE-B98E-310F178F404E}"/>
              </a:ext>
            </a:extLst>
          </xdr:cNvPr>
          <xdr:cNvSpPr/>
        </xdr:nvSpPr>
        <xdr:spPr bwMode="auto">
          <a:xfrm>
            <a:off x="7854253" y="19568399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1</xdr:col>
      <xdr:colOff>49696</xdr:colOff>
      <xdr:row>21</xdr:row>
      <xdr:rowOff>265044</xdr:rowOff>
    </xdr:from>
    <xdr:to>
      <xdr:col>1</xdr:col>
      <xdr:colOff>728870</xdr:colOff>
      <xdr:row>21</xdr:row>
      <xdr:rowOff>472677</xdr:rowOff>
    </xdr:to>
    <xdr:pic>
      <xdr:nvPicPr>
        <xdr:cNvPr id="64" name="Picture 45">
          <a:extLst>
            <a:ext uri="{FF2B5EF4-FFF2-40B4-BE49-F238E27FC236}">
              <a16:creationId xmlns:a16="http://schemas.microsoft.com/office/drawing/2014/main" id="{86065660-B08C-4072-9167-E123D635B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296" y="29049594"/>
          <a:ext cx="679174" cy="207633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140805</xdr:colOff>
      <xdr:row>25</xdr:row>
      <xdr:rowOff>99393</xdr:rowOff>
    </xdr:from>
    <xdr:to>
      <xdr:col>3</xdr:col>
      <xdr:colOff>2940327</xdr:colOff>
      <xdr:row>25</xdr:row>
      <xdr:rowOff>1051891</xdr:rowOff>
    </xdr:to>
    <xdr:grpSp>
      <xdr:nvGrpSpPr>
        <xdr:cNvPr id="65" name="Group 42">
          <a:extLst>
            <a:ext uri="{FF2B5EF4-FFF2-40B4-BE49-F238E27FC236}">
              <a16:creationId xmlns:a16="http://schemas.microsoft.com/office/drawing/2014/main" id="{81608146-5A04-4E1E-851E-C58259293783}"/>
            </a:ext>
          </a:extLst>
        </xdr:cNvPr>
        <xdr:cNvGrpSpPr>
          <a:grpSpLocks/>
        </xdr:cNvGrpSpPr>
      </xdr:nvGrpSpPr>
      <xdr:grpSpPr bwMode="auto">
        <a:xfrm>
          <a:off x="3293393" y="31199452"/>
          <a:ext cx="2799522" cy="952498"/>
          <a:chOff x="5095875" y="16837113"/>
          <a:chExt cx="3328620" cy="1193712"/>
        </a:xfrm>
        <a:noFill/>
      </xdr:grpSpPr>
      <xdr:pic>
        <xdr:nvPicPr>
          <xdr:cNvPr id="66" name="Picture 39">
            <a:extLst>
              <a:ext uri="{FF2B5EF4-FFF2-40B4-BE49-F238E27FC236}">
                <a16:creationId xmlns:a16="http://schemas.microsoft.com/office/drawing/2014/main" id="{981D056A-F0F5-4586-8C62-51FD381C09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095875" y="16837113"/>
            <a:ext cx="3328620" cy="1193712"/>
          </a:xfrm>
          <a:prstGeom prst="rect">
            <a:avLst/>
          </a:prstGeom>
          <a:grpFill/>
          <a:ln w="9525">
            <a:solidFill>
              <a:srgbClr val="000000"/>
            </a:solidFill>
            <a:miter lim="800000"/>
            <a:headEnd/>
            <a:tailEnd/>
          </a:ln>
        </xdr:spPr>
      </xdr:pic>
      <xdr:sp macro="" textlink="">
        <xdr:nvSpPr>
          <xdr:cNvPr id="67" name="Flowchart: Summing Junction 66">
            <a:extLst>
              <a:ext uri="{FF2B5EF4-FFF2-40B4-BE49-F238E27FC236}">
                <a16:creationId xmlns:a16="http://schemas.microsoft.com/office/drawing/2014/main" id="{63838208-F645-447E-A570-A9765C2C1515}"/>
              </a:ext>
            </a:extLst>
          </xdr:cNvPr>
          <xdr:cNvSpPr/>
        </xdr:nvSpPr>
        <xdr:spPr>
          <a:xfrm>
            <a:off x="5543550" y="17524691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8" name="Flowchart: Summing Junction 67">
            <a:extLst>
              <a:ext uri="{FF2B5EF4-FFF2-40B4-BE49-F238E27FC236}">
                <a16:creationId xmlns:a16="http://schemas.microsoft.com/office/drawing/2014/main" id="{ED3E0140-C2AD-40DA-8355-A73C13219E62}"/>
              </a:ext>
            </a:extLst>
          </xdr:cNvPr>
          <xdr:cNvSpPr/>
        </xdr:nvSpPr>
        <xdr:spPr>
          <a:xfrm>
            <a:off x="6172200" y="16989908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9" name="Flowchart: Summing Junction 68">
            <a:extLst>
              <a:ext uri="{FF2B5EF4-FFF2-40B4-BE49-F238E27FC236}">
                <a16:creationId xmlns:a16="http://schemas.microsoft.com/office/drawing/2014/main" id="{F3C2172D-22D9-475B-BAA7-A8712BB5E168}"/>
              </a:ext>
            </a:extLst>
          </xdr:cNvPr>
          <xdr:cNvSpPr/>
        </xdr:nvSpPr>
        <xdr:spPr>
          <a:xfrm>
            <a:off x="6486525" y="17496042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0" name="Flowchart: Summing Junction 69">
            <a:extLst>
              <a:ext uri="{FF2B5EF4-FFF2-40B4-BE49-F238E27FC236}">
                <a16:creationId xmlns:a16="http://schemas.microsoft.com/office/drawing/2014/main" id="{1E3C5CEE-A9EC-4BDE-801F-9CBA638906AE}"/>
              </a:ext>
            </a:extLst>
          </xdr:cNvPr>
          <xdr:cNvSpPr/>
        </xdr:nvSpPr>
        <xdr:spPr>
          <a:xfrm>
            <a:off x="6972300" y="16980358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1" name="Flowchart: Summing Junction 70">
            <a:extLst>
              <a:ext uri="{FF2B5EF4-FFF2-40B4-BE49-F238E27FC236}">
                <a16:creationId xmlns:a16="http://schemas.microsoft.com/office/drawing/2014/main" id="{670D91B1-90AA-4F95-A030-9E798CA50A26}"/>
              </a:ext>
            </a:extLst>
          </xdr:cNvPr>
          <xdr:cNvSpPr/>
        </xdr:nvSpPr>
        <xdr:spPr>
          <a:xfrm>
            <a:off x="7962900" y="16970809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2" name="Flowchart: Summing Junction 71">
            <a:extLst>
              <a:ext uri="{FF2B5EF4-FFF2-40B4-BE49-F238E27FC236}">
                <a16:creationId xmlns:a16="http://schemas.microsoft.com/office/drawing/2014/main" id="{66899A2C-5A7E-444E-A825-C54FE2B7F0D3}"/>
              </a:ext>
            </a:extLst>
          </xdr:cNvPr>
          <xdr:cNvSpPr/>
        </xdr:nvSpPr>
        <xdr:spPr>
          <a:xfrm>
            <a:off x="7324725" y="17562890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3" name="Oval 72">
            <a:extLst>
              <a:ext uri="{FF2B5EF4-FFF2-40B4-BE49-F238E27FC236}">
                <a16:creationId xmlns:a16="http://schemas.microsoft.com/office/drawing/2014/main" id="{5F680A42-A41A-41CD-9405-8EFE5685473A}"/>
              </a:ext>
            </a:extLst>
          </xdr:cNvPr>
          <xdr:cNvSpPr/>
        </xdr:nvSpPr>
        <xdr:spPr>
          <a:xfrm>
            <a:off x="5286375" y="17648837"/>
            <a:ext cx="171450" cy="152795"/>
          </a:xfrm>
          <a:prstGeom prst="ellipse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4" name="Oval 73">
            <a:extLst>
              <a:ext uri="{FF2B5EF4-FFF2-40B4-BE49-F238E27FC236}">
                <a16:creationId xmlns:a16="http://schemas.microsoft.com/office/drawing/2014/main" id="{88F037E7-F975-45CA-BFC9-3F40A8FEF225}"/>
              </a:ext>
            </a:extLst>
          </xdr:cNvPr>
          <xdr:cNvSpPr/>
        </xdr:nvSpPr>
        <xdr:spPr>
          <a:xfrm>
            <a:off x="5305425" y="16989908"/>
            <a:ext cx="171450" cy="152795"/>
          </a:xfrm>
          <a:prstGeom prst="ellipse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5" name="Oval 74">
            <a:extLst>
              <a:ext uri="{FF2B5EF4-FFF2-40B4-BE49-F238E27FC236}">
                <a16:creationId xmlns:a16="http://schemas.microsoft.com/office/drawing/2014/main" id="{21947F3E-7D41-42A5-A513-03E956AB0924}"/>
              </a:ext>
            </a:extLst>
          </xdr:cNvPr>
          <xdr:cNvSpPr/>
        </xdr:nvSpPr>
        <xdr:spPr>
          <a:xfrm>
            <a:off x="6705600" y="17658387"/>
            <a:ext cx="171450" cy="152795"/>
          </a:xfrm>
          <a:prstGeom prst="ellipse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6" name="Oval 75">
            <a:extLst>
              <a:ext uri="{FF2B5EF4-FFF2-40B4-BE49-F238E27FC236}">
                <a16:creationId xmlns:a16="http://schemas.microsoft.com/office/drawing/2014/main" id="{C6D12349-F090-4AB5-8742-DDB9E3403590}"/>
              </a:ext>
            </a:extLst>
          </xdr:cNvPr>
          <xdr:cNvSpPr/>
        </xdr:nvSpPr>
        <xdr:spPr>
          <a:xfrm>
            <a:off x="8048625" y="17687036"/>
            <a:ext cx="171450" cy="152795"/>
          </a:xfrm>
          <a:prstGeom prst="ellipse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1</xdr:col>
      <xdr:colOff>82826</xdr:colOff>
      <xdr:row>25</xdr:row>
      <xdr:rowOff>223630</xdr:rowOff>
    </xdr:from>
    <xdr:to>
      <xdr:col>1</xdr:col>
      <xdr:colOff>715765</xdr:colOff>
      <xdr:row>25</xdr:row>
      <xdr:rowOff>438978</xdr:rowOff>
    </xdr:to>
    <xdr:pic>
      <xdr:nvPicPr>
        <xdr:cNvPr id="77" name="Picture 39">
          <a:extLst>
            <a:ext uri="{FF2B5EF4-FFF2-40B4-BE49-F238E27FC236}">
              <a16:creationId xmlns:a16="http://schemas.microsoft.com/office/drawing/2014/main" id="{F9674E91-7969-4825-A227-356DAE1B2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26" y="33142030"/>
          <a:ext cx="632939" cy="215348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121316</xdr:colOff>
      <xdr:row>23</xdr:row>
      <xdr:rowOff>82826</xdr:rowOff>
    </xdr:from>
    <xdr:to>
      <xdr:col>3</xdr:col>
      <xdr:colOff>957859</xdr:colOff>
      <xdr:row>23</xdr:row>
      <xdr:rowOff>947820</xdr:rowOff>
    </xdr:to>
    <xdr:pic>
      <xdr:nvPicPr>
        <xdr:cNvPr id="78" name="Picture 50">
          <a:extLst>
            <a:ext uri="{FF2B5EF4-FFF2-40B4-BE49-F238E27FC236}">
              <a16:creationId xmlns:a16="http://schemas.microsoft.com/office/drawing/2014/main" id="{DCEFE7E3-C7E6-40A5-A795-AF69983C8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3287" y="29139679"/>
          <a:ext cx="836543" cy="8649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3</xdr:col>
      <xdr:colOff>212913</xdr:colOff>
      <xdr:row>7</xdr:row>
      <xdr:rowOff>67235</xdr:rowOff>
    </xdr:from>
    <xdr:ext cx="728382" cy="844557"/>
    <xdr:pic>
      <xdr:nvPicPr>
        <xdr:cNvPr id="81" name="图片 28">
          <a:extLst>
            <a:ext uri="{FF2B5EF4-FFF2-40B4-BE49-F238E27FC236}">
              <a16:creationId xmlns:a16="http://schemas.microsoft.com/office/drawing/2014/main" id="{0E9AC66C-50B9-4C0E-9599-67B1F86FC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3204884" y="5244353"/>
          <a:ext cx="728382" cy="844557"/>
        </a:xfrm>
        <a:prstGeom prst="rect">
          <a:avLst/>
        </a:prstGeom>
      </xdr:spPr>
    </xdr:pic>
    <xdr:clientData/>
  </xdr:oneCellAnchor>
  <xdr:twoCellAnchor editAs="oneCell">
    <xdr:from>
      <xdr:col>3</xdr:col>
      <xdr:colOff>168089</xdr:colOff>
      <xdr:row>8</xdr:row>
      <xdr:rowOff>112059</xdr:rowOff>
    </xdr:from>
    <xdr:to>
      <xdr:col>3</xdr:col>
      <xdr:colOff>2835089</xdr:colOff>
      <xdr:row>8</xdr:row>
      <xdr:rowOff>974472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9838FCD-409A-4183-A3E6-6A07014EA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160060" y="6320118"/>
          <a:ext cx="2667000" cy="862413"/>
        </a:xfrm>
        <a:prstGeom prst="rect">
          <a:avLst/>
        </a:prstGeom>
      </xdr:spPr>
    </xdr:pic>
    <xdr:clientData/>
  </xdr:twoCellAnchor>
  <xdr:twoCellAnchor>
    <xdr:from>
      <xdr:col>3</xdr:col>
      <xdr:colOff>1927410</xdr:colOff>
      <xdr:row>8</xdr:row>
      <xdr:rowOff>504263</xdr:rowOff>
    </xdr:from>
    <xdr:to>
      <xdr:col>3</xdr:col>
      <xdr:colOff>2835087</xdr:colOff>
      <xdr:row>8</xdr:row>
      <xdr:rowOff>728380</xdr:rowOff>
    </xdr:to>
    <xdr:sp macro="" textlink="">
      <xdr:nvSpPr>
        <xdr:cNvPr id="83" name="Rectangular Callout 33">
          <a:extLst>
            <a:ext uri="{FF2B5EF4-FFF2-40B4-BE49-F238E27FC236}">
              <a16:creationId xmlns:a16="http://schemas.microsoft.com/office/drawing/2014/main" id="{D83FA6E4-9612-49A8-BB24-26B664E5F604}"/>
            </a:ext>
          </a:extLst>
        </xdr:cNvPr>
        <xdr:cNvSpPr/>
      </xdr:nvSpPr>
      <xdr:spPr>
        <a:xfrm>
          <a:off x="4919381" y="6712322"/>
          <a:ext cx="907677" cy="224117"/>
        </a:xfrm>
        <a:prstGeom prst="wedgeRectCallout">
          <a:avLst>
            <a:gd name="adj1" fmla="val -62500"/>
            <a:gd name="adj2" fmla="val -98611"/>
          </a:avLst>
        </a:prstGeom>
        <a:solidFill>
          <a:srgbClr val="FFFF00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200">
              <a:solidFill>
                <a:sysClr val="windowText" lastClr="000000"/>
              </a:solidFill>
            </a:rPr>
            <a:t>Lens</a:t>
          </a:r>
          <a:r>
            <a:rPr lang="en-US" sz="1200" baseline="0">
              <a:solidFill>
                <a:sysClr val="windowText" lastClr="000000"/>
              </a:solidFill>
            </a:rPr>
            <a:t> pad</a:t>
          </a:r>
          <a:endParaRPr lang="en-US" sz="12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3</xdr:col>
      <xdr:colOff>112058</xdr:colOff>
      <xdr:row>14</xdr:row>
      <xdr:rowOff>280147</xdr:rowOff>
    </xdr:from>
    <xdr:to>
      <xdr:col>3</xdr:col>
      <xdr:colOff>2902323</xdr:colOff>
      <xdr:row>14</xdr:row>
      <xdr:rowOff>744778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C5C9F3B9-BAA4-4C07-96A3-1A9197480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4029" y="15766676"/>
          <a:ext cx="2790265" cy="464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112060</xdr:colOff>
      <xdr:row>10</xdr:row>
      <xdr:rowOff>89646</xdr:rowOff>
    </xdr:from>
    <xdr:to>
      <xdr:col>3</xdr:col>
      <xdr:colOff>2028264</xdr:colOff>
      <xdr:row>10</xdr:row>
      <xdr:rowOff>2804223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759658CE-AB22-411D-A0E3-2D1049728B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36642" t="3942" r="37197" b="2503"/>
        <a:stretch/>
      </xdr:blipFill>
      <xdr:spPr>
        <a:xfrm>
          <a:off x="3104031" y="8359587"/>
          <a:ext cx="1916204" cy="2714577"/>
        </a:xfrm>
        <a:prstGeom prst="rect">
          <a:avLst/>
        </a:prstGeom>
      </xdr:spPr>
    </xdr:pic>
    <xdr:clientData/>
  </xdr:twoCellAnchor>
  <xdr:twoCellAnchor editAs="oneCell">
    <xdr:from>
      <xdr:col>3</xdr:col>
      <xdr:colOff>156883</xdr:colOff>
      <xdr:row>9</xdr:row>
      <xdr:rowOff>100853</xdr:rowOff>
    </xdr:from>
    <xdr:to>
      <xdr:col>3</xdr:col>
      <xdr:colOff>2745441</xdr:colOff>
      <xdr:row>9</xdr:row>
      <xdr:rowOff>922107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495E424C-F8B1-4CBA-B0CE-1FB8F01F26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425" t="13996" r="2057" b="20398"/>
        <a:stretch/>
      </xdr:blipFill>
      <xdr:spPr>
        <a:xfrm>
          <a:off x="3148854" y="7339853"/>
          <a:ext cx="2588558" cy="821254"/>
        </a:xfrm>
        <a:prstGeom prst="rect">
          <a:avLst/>
        </a:prstGeom>
      </xdr:spPr>
    </xdr:pic>
    <xdr:clientData/>
  </xdr:twoCellAnchor>
  <xdr:twoCellAnchor>
    <xdr:from>
      <xdr:col>3</xdr:col>
      <xdr:colOff>1019735</xdr:colOff>
      <xdr:row>9</xdr:row>
      <xdr:rowOff>112059</xdr:rowOff>
    </xdr:from>
    <xdr:to>
      <xdr:col>3</xdr:col>
      <xdr:colOff>1210235</xdr:colOff>
      <xdr:row>9</xdr:row>
      <xdr:rowOff>294276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9F811F32-F032-4A39-99A2-879C4582716C}"/>
            </a:ext>
          </a:extLst>
        </xdr:cNvPr>
        <xdr:cNvSpPr/>
      </xdr:nvSpPr>
      <xdr:spPr>
        <a:xfrm>
          <a:off x="4011706" y="7351059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2095500</xdr:colOff>
      <xdr:row>9</xdr:row>
      <xdr:rowOff>123265</xdr:rowOff>
    </xdr:from>
    <xdr:to>
      <xdr:col>3</xdr:col>
      <xdr:colOff>2286000</xdr:colOff>
      <xdr:row>9</xdr:row>
      <xdr:rowOff>305482</xdr:rowOff>
    </xdr:to>
    <xdr:sp macro="" textlink="">
      <xdr:nvSpPr>
        <xdr:cNvPr id="88" name="Oval 87">
          <a:extLst>
            <a:ext uri="{FF2B5EF4-FFF2-40B4-BE49-F238E27FC236}">
              <a16:creationId xmlns:a16="http://schemas.microsoft.com/office/drawing/2014/main" id="{CC8C9255-E412-4008-9524-46B05B064393}"/>
            </a:ext>
          </a:extLst>
        </xdr:cNvPr>
        <xdr:cNvSpPr/>
      </xdr:nvSpPr>
      <xdr:spPr>
        <a:xfrm>
          <a:off x="5087471" y="7362265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997323</xdr:colOff>
      <xdr:row>9</xdr:row>
      <xdr:rowOff>672353</xdr:rowOff>
    </xdr:from>
    <xdr:to>
      <xdr:col>3</xdr:col>
      <xdr:colOff>1187823</xdr:colOff>
      <xdr:row>9</xdr:row>
      <xdr:rowOff>854570</xdr:rowOff>
    </xdr:to>
    <xdr:sp macro="" textlink="">
      <xdr:nvSpPr>
        <xdr:cNvPr id="89" name="Oval 88">
          <a:extLst>
            <a:ext uri="{FF2B5EF4-FFF2-40B4-BE49-F238E27FC236}">
              <a16:creationId xmlns:a16="http://schemas.microsoft.com/office/drawing/2014/main" id="{4ECC69AC-E533-4AA7-AC20-92DECB43C173}"/>
            </a:ext>
          </a:extLst>
        </xdr:cNvPr>
        <xdr:cNvSpPr/>
      </xdr:nvSpPr>
      <xdr:spPr>
        <a:xfrm>
          <a:off x="3989294" y="7911353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2039470</xdr:colOff>
      <xdr:row>9</xdr:row>
      <xdr:rowOff>717176</xdr:rowOff>
    </xdr:from>
    <xdr:to>
      <xdr:col>3</xdr:col>
      <xdr:colOff>2229970</xdr:colOff>
      <xdr:row>9</xdr:row>
      <xdr:rowOff>899393</xdr:rowOff>
    </xdr:to>
    <xdr:sp macro="" textlink="">
      <xdr:nvSpPr>
        <xdr:cNvPr id="90" name="Oval 89">
          <a:extLst>
            <a:ext uri="{FF2B5EF4-FFF2-40B4-BE49-F238E27FC236}">
              <a16:creationId xmlns:a16="http://schemas.microsoft.com/office/drawing/2014/main" id="{C25B81B3-65AF-46A8-BD7C-CF2C4F0B611C}"/>
            </a:ext>
          </a:extLst>
        </xdr:cNvPr>
        <xdr:cNvSpPr/>
      </xdr:nvSpPr>
      <xdr:spPr>
        <a:xfrm>
          <a:off x="5031441" y="7956176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114861</xdr:colOff>
      <xdr:row>4</xdr:row>
      <xdr:rowOff>183776</xdr:rowOff>
    </xdr:from>
    <xdr:to>
      <xdr:col>3</xdr:col>
      <xdr:colOff>934421</xdr:colOff>
      <xdr:row>4</xdr:row>
      <xdr:rowOff>828676</xdr:rowOff>
    </xdr:to>
    <xdr:pic>
      <xdr:nvPicPr>
        <xdr:cNvPr id="3" name="Picture 8">
          <a:extLst>
            <a:ext uri="{FF2B5EF4-FFF2-40B4-BE49-F238E27FC236}">
              <a16:creationId xmlns:a16="http://schemas.microsoft.com/office/drawing/2014/main" id="{58955DA3-65C8-45D0-A217-9F7C552B6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5236" y="2631701"/>
          <a:ext cx="819560" cy="644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152960</xdr:colOff>
      <xdr:row>10</xdr:row>
      <xdr:rowOff>136150</xdr:rowOff>
    </xdr:from>
    <xdr:to>
      <xdr:col>3</xdr:col>
      <xdr:colOff>1150283</xdr:colOff>
      <xdr:row>10</xdr:row>
      <xdr:rowOff>920929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63B15-A06B-48FD-9C63-2A5F7979B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3335" y="5870200"/>
          <a:ext cx="997323" cy="7847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145676</xdr:colOff>
      <xdr:row>12</xdr:row>
      <xdr:rowOff>100852</xdr:rowOff>
    </xdr:from>
    <xdr:to>
      <xdr:col>3</xdr:col>
      <xdr:colOff>2776058</xdr:colOff>
      <xdr:row>12</xdr:row>
      <xdr:rowOff>874059</xdr:rowOff>
    </xdr:to>
    <xdr:pic>
      <xdr:nvPicPr>
        <xdr:cNvPr id="42" name="Picture 2">
          <a:extLst>
            <a:ext uri="{FF2B5EF4-FFF2-40B4-BE49-F238E27FC236}">
              <a16:creationId xmlns:a16="http://schemas.microsoft.com/office/drawing/2014/main" id="{33B53255-7C35-49BA-9708-91127BF94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6051" y="8063752"/>
          <a:ext cx="2630382" cy="7732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219636</xdr:colOff>
      <xdr:row>24</xdr:row>
      <xdr:rowOff>180975</xdr:rowOff>
    </xdr:from>
    <xdr:to>
      <xdr:col>3</xdr:col>
      <xdr:colOff>2707728</xdr:colOff>
      <xdr:row>24</xdr:row>
      <xdr:rowOff>774886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114C5E00-2BFB-45CC-81EC-DE6ED0B4FB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09" t="57789" r="83889" b="38378"/>
        <a:stretch/>
      </xdr:blipFill>
      <xdr:spPr>
        <a:xfrm>
          <a:off x="3220011" y="29432250"/>
          <a:ext cx="2488092" cy="593911"/>
        </a:xfrm>
        <a:prstGeom prst="rect">
          <a:avLst/>
        </a:prstGeom>
      </xdr:spPr>
    </xdr:pic>
    <xdr:clientData/>
  </xdr:twoCellAnchor>
  <xdr:twoCellAnchor>
    <xdr:from>
      <xdr:col>3</xdr:col>
      <xdr:colOff>136151</xdr:colOff>
      <xdr:row>13</xdr:row>
      <xdr:rowOff>49867</xdr:rowOff>
    </xdr:from>
    <xdr:to>
      <xdr:col>3</xdr:col>
      <xdr:colOff>1191193</xdr:colOff>
      <xdr:row>13</xdr:row>
      <xdr:rowOff>617936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6C6424A-4180-4BFB-9565-D5C6E00A94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7496" t="42490" r="56972" b="43888"/>
        <a:stretch/>
      </xdr:blipFill>
      <xdr:spPr>
        <a:xfrm>
          <a:off x="3136526" y="9041467"/>
          <a:ext cx="1055042" cy="568069"/>
        </a:xfrm>
        <a:prstGeom prst="rect">
          <a:avLst/>
        </a:prstGeom>
      </xdr:spPr>
    </xdr:pic>
    <xdr:clientData/>
  </xdr:twoCellAnchor>
  <xdr:twoCellAnchor>
    <xdr:from>
      <xdr:col>3</xdr:col>
      <xdr:colOff>120463</xdr:colOff>
      <xdr:row>14</xdr:row>
      <xdr:rowOff>109258</xdr:rowOff>
    </xdr:from>
    <xdr:to>
      <xdr:col>3</xdr:col>
      <xdr:colOff>2888316</xdr:colOff>
      <xdr:row>14</xdr:row>
      <xdr:rowOff>420121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B017591F-EC72-4C9F-94C1-57CFA4E9E1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60636" t="35425" r="3677" b="57326"/>
        <a:stretch/>
      </xdr:blipFill>
      <xdr:spPr>
        <a:xfrm>
          <a:off x="3120838" y="9786658"/>
          <a:ext cx="2767853" cy="310863"/>
        </a:xfrm>
        <a:prstGeom prst="rect">
          <a:avLst/>
        </a:prstGeom>
      </xdr:spPr>
    </xdr:pic>
    <xdr:clientData/>
  </xdr:twoCellAnchor>
  <xdr:twoCellAnchor>
    <xdr:from>
      <xdr:col>3</xdr:col>
      <xdr:colOff>235597</xdr:colOff>
      <xdr:row>27</xdr:row>
      <xdr:rowOff>112061</xdr:rowOff>
    </xdr:from>
    <xdr:to>
      <xdr:col>3</xdr:col>
      <xdr:colOff>1367116</xdr:colOff>
      <xdr:row>28</xdr:row>
      <xdr:rowOff>1916207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8199E339-5D06-458B-B913-CCD8339A5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27568" y="33158208"/>
          <a:ext cx="1131519" cy="1804146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11</xdr:row>
      <xdr:rowOff>180975</xdr:rowOff>
    </xdr:from>
    <xdr:to>
      <xdr:col>3</xdr:col>
      <xdr:colOff>2594063</xdr:colOff>
      <xdr:row>11</xdr:row>
      <xdr:rowOff>1068998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F8388F07-808D-49CD-8D1D-690B12E0E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152775" y="6943725"/>
          <a:ext cx="2441663" cy="888023"/>
        </a:xfrm>
        <a:prstGeom prst="rect">
          <a:avLst/>
        </a:prstGeom>
      </xdr:spPr>
    </xdr:pic>
    <xdr:clientData/>
  </xdr:twoCellAnchor>
  <xdr:twoCellAnchor>
    <xdr:from>
      <xdr:col>3</xdr:col>
      <xdr:colOff>128588</xdr:colOff>
      <xdr:row>16</xdr:row>
      <xdr:rowOff>85724</xdr:rowOff>
    </xdr:from>
    <xdr:to>
      <xdr:col>3</xdr:col>
      <xdr:colOff>2751309</xdr:colOff>
      <xdr:row>16</xdr:row>
      <xdr:rowOff>427037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52F9B3EF-BD1B-4680-A399-1B47B3EAC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28963" y="10286999"/>
          <a:ext cx="2622721" cy="341313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12</xdr:row>
      <xdr:rowOff>285750</xdr:rowOff>
    </xdr:from>
    <xdr:to>
      <xdr:col>1</xdr:col>
      <xdr:colOff>713371</xdr:colOff>
      <xdr:row>12</xdr:row>
      <xdr:rowOff>771525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E9DEE8C-72C3-4CCA-8BF2-6278E77BD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95325" y="8248650"/>
          <a:ext cx="627646" cy="485775"/>
        </a:xfrm>
        <a:prstGeom prst="rect">
          <a:avLst/>
        </a:prstGeom>
      </xdr:spPr>
    </xdr:pic>
    <xdr:clientData/>
  </xdr:twoCellAnchor>
  <xdr:twoCellAnchor>
    <xdr:from>
      <xdr:col>3</xdr:col>
      <xdr:colOff>114301</xdr:colOff>
      <xdr:row>19</xdr:row>
      <xdr:rowOff>133351</xdr:rowOff>
    </xdr:from>
    <xdr:to>
      <xdr:col>3</xdr:col>
      <xdr:colOff>2047875</xdr:colOff>
      <xdr:row>19</xdr:row>
      <xdr:rowOff>880563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F6BA927-E039-425A-86DB-01F5EA2F8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14676" y="13496926"/>
          <a:ext cx="1933574" cy="747212"/>
        </a:xfrm>
        <a:prstGeom prst="rect">
          <a:avLst/>
        </a:prstGeom>
      </xdr:spPr>
    </xdr:pic>
    <xdr:clientData/>
  </xdr:twoCellAnchor>
  <xdr:twoCellAnchor>
    <xdr:from>
      <xdr:col>3</xdr:col>
      <xdr:colOff>161926</xdr:colOff>
      <xdr:row>17</xdr:row>
      <xdr:rowOff>142875</xdr:rowOff>
    </xdr:from>
    <xdr:to>
      <xdr:col>3</xdr:col>
      <xdr:colOff>2733676</xdr:colOff>
      <xdr:row>17</xdr:row>
      <xdr:rowOff>896530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3435D4F-FBF9-4C57-BC13-E2802E08C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62301" y="10877550"/>
          <a:ext cx="2571750" cy="753655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18</xdr:row>
      <xdr:rowOff>133350</xdr:rowOff>
    </xdr:from>
    <xdr:to>
      <xdr:col>3</xdr:col>
      <xdr:colOff>962138</xdr:colOff>
      <xdr:row>18</xdr:row>
      <xdr:rowOff>809719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D5A31D6-B4EA-4448-9F6F-A95179049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52775" y="11896725"/>
          <a:ext cx="809738" cy="676369"/>
        </a:xfrm>
        <a:prstGeom prst="rect">
          <a:avLst/>
        </a:prstGeom>
      </xdr:spPr>
    </xdr:pic>
    <xdr:clientData/>
  </xdr:twoCellAnchor>
  <xdr:twoCellAnchor>
    <xdr:from>
      <xdr:col>3</xdr:col>
      <xdr:colOff>123824</xdr:colOff>
      <xdr:row>20</xdr:row>
      <xdr:rowOff>171449</xdr:rowOff>
    </xdr:from>
    <xdr:to>
      <xdr:col>3</xdr:col>
      <xdr:colOff>1490303</xdr:colOff>
      <xdr:row>20</xdr:row>
      <xdr:rowOff>638174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E42FF05-9681-4AB5-95BD-AD4E68349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24199" y="13858874"/>
          <a:ext cx="1366479" cy="466725"/>
        </a:xfrm>
        <a:prstGeom prst="rect">
          <a:avLst/>
        </a:prstGeom>
      </xdr:spPr>
    </xdr:pic>
    <xdr:clientData/>
  </xdr:twoCellAnchor>
  <xdr:twoCellAnchor>
    <xdr:from>
      <xdr:col>3</xdr:col>
      <xdr:colOff>123825</xdr:colOff>
      <xdr:row>15</xdr:row>
      <xdr:rowOff>66675</xdr:rowOff>
    </xdr:from>
    <xdr:to>
      <xdr:col>3</xdr:col>
      <xdr:colOff>2091690</xdr:colOff>
      <xdr:row>15</xdr:row>
      <xdr:rowOff>473045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203EAD6-8E7A-42EC-B369-30CB5C5E0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124200" y="10267950"/>
          <a:ext cx="1967865" cy="406370"/>
        </a:xfrm>
        <a:prstGeom prst="rect">
          <a:avLst/>
        </a:prstGeom>
      </xdr:spPr>
    </xdr:pic>
    <xdr:clientData/>
  </xdr:twoCellAnchor>
  <xdr:twoCellAnchor>
    <xdr:from>
      <xdr:col>3</xdr:col>
      <xdr:colOff>119379</xdr:colOff>
      <xdr:row>9</xdr:row>
      <xdr:rowOff>55683</xdr:rowOff>
    </xdr:from>
    <xdr:to>
      <xdr:col>3</xdr:col>
      <xdr:colOff>2228892</xdr:colOff>
      <xdr:row>9</xdr:row>
      <xdr:rowOff>895350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64D41B1-65A3-4953-A56C-3003BD73C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19754" y="6818433"/>
          <a:ext cx="2109513" cy="839667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7</xdr:row>
      <xdr:rowOff>247650</xdr:rowOff>
    </xdr:from>
    <xdr:to>
      <xdr:col>1</xdr:col>
      <xdr:colOff>704850</xdr:colOff>
      <xdr:row>7</xdr:row>
      <xdr:rowOff>502291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41AD2F-EED6-44F1-8BC0-E68E6FD62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76275" y="4953000"/>
          <a:ext cx="638175" cy="254641"/>
        </a:xfrm>
        <a:prstGeom prst="rect">
          <a:avLst/>
        </a:prstGeom>
      </xdr:spPr>
    </xdr:pic>
    <xdr:clientData/>
  </xdr:twoCellAnchor>
  <xdr:twoCellAnchor>
    <xdr:from>
      <xdr:col>3</xdr:col>
      <xdr:colOff>124559</xdr:colOff>
      <xdr:row>7</xdr:row>
      <xdr:rowOff>124557</xdr:rowOff>
    </xdr:from>
    <xdr:to>
      <xdr:col>3</xdr:col>
      <xdr:colOff>999849</xdr:colOff>
      <xdr:row>7</xdr:row>
      <xdr:rowOff>930518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C5511C7-4F6E-4983-AF85-4CA768C33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21271" y="4828442"/>
          <a:ext cx="875290" cy="805961"/>
        </a:xfrm>
        <a:prstGeom prst="rect">
          <a:avLst/>
        </a:prstGeom>
      </xdr:spPr>
    </xdr:pic>
    <xdr:clientData/>
  </xdr:twoCellAnchor>
  <xdr:twoCellAnchor>
    <xdr:from>
      <xdr:col>3</xdr:col>
      <xdr:colOff>139212</xdr:colOff>
      <xdr:row>8</xdr:row>
      <xdr:rowOff>65942</xdr:rowOff>
    </xdr:from>
    <xdr:to>
      <xdr:col>3</xdr:col>
      <xdr:colOff>891792</xdr:colOff>
      <xdr:row>8</xdr:row>
      <xdr:rowOff>970943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F59BFF3-EB13-4791-B040-02E61D9AB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135924" y="5795596"/>
          <a:ext cx="752580" cy="905001"/>
        </a:xfrm>
        <a:prstGeom prst="rect">
          <a:avLst/>
        </a:prstGeom>
      </xdr:spPr>
    </xdr:pic>
    <xdr:clientData/>
  </xdr:twoCellAnchor>
  <xdr:twoCellAnchor>
    <xdr:from>
      <xdr:col>3</xdr:col>
      <xdr:colOff>171450</xdr:colOff>
      <xdr:row>22</xdr:row>
      <xdr:rowOff>152400</xdr:rowOff>
    </xdr:from>
    <xdr:to>
      <xdr:col>3</xdr:col>
      <xdr:colOff>2289810</xdr:colOff>
      <xdr:row>23</xdr:row>
      <xdr:rowOff>1104900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E95316-B974-4706-B034-9DAFF9A5B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71825" y="30318075"/>
          <a:ext cx="2118360" cy="952500"/>
        </a:xfrm>
        <a:prstGeom prst="rect">
          <a:avLst/>
        </a:prstGeom>
      </xdr:spPr>
    </xdr:pic>
    <xdr:clientData/>
  </xdr:twoCellAnchor>
  <xdr:twoCellAnchor>
    <xdr:from>
      <xdr:col>3</xdr:col>
      <xdr:colOff>219075</xdr:colOff>
      <xdr:row>25</xdr:row>
      <xdr:rowOff>9525</xdr:rowOff>
    </xdr:from>
    <xdr:to>
      <xdr:col>3</xdr:col>
      <xdr:colOff>2295288</xdr:colOff>
      <xdr:row>25</xdr:row>
      <xdr:rowOff>1771650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C58E050-EF14-4182-9B5E-F6640EBC61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1993" t="2269" r="2307" b="2416"/>
        <a:stretch/>
      </xdr:blipFill>
      <xdr:spPr>
        <a:xfrm>
          <a:off x="3219450" y="27203400"/>
          <a:ext cx="2076213" cy="1762125"/>
        </a:xfrm>
        <a:prstGeom prst="rect">
          <a:avLst/>
        </a:prstGeom>
      </xdr:spPr>
    </xdr:pic>
    <xdr:clientData/>
  </xdr:twoCellAnchor>
  <xdr:twoCellAnchor>
    <xdr:from>
      <xdr:col>1</xdr:col>
      <xdr:colOff>108858</xdr:colOff>
      <xdr:row>25</xdr:row>
      <xdr:rowOff>258534</xdr:rowOff>
    </xdr:from>
    <xdr:to>
      <xdr:col>1</xdr:col>
      <xdr:colOff>680358</xdr:colOff>
      <xdr:row>25</xdr:row>
      <xdr:rowOff>500463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1CDA720-4774-4244-825D-12F401F50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21179" y="26806070"/>
          <a:ext cx="571500" cy="241929"/>
        </a:xfrm>
        <a:prstGeom prst="rect">
          <a:avLst/>
        </a:prstGeom>
      </xdr:spPr>
    </xdr:pic>
    <xdr:clientData/>
  </xdr:twoCellAnchor>
  <xdr:twoCellAnchor>
    <xdr:from>
      <xdr:col>3</xdr:col>
      <xdr:colOff>200026</xdr:colOff>
      <xdr:row>31</xdr:row>
      <xdr:rowOff>81643</xdr:rowOff>
    </xdr:from>
    <xdr:to>
      <xdr:col>3</xdr:col>
      <xdr:colOff>2715894</xdr:colOff>
      <xdr:row>31</xdr:row>
      <xdr:rowOff>1496786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01D939F8-1D4B-4003-9AFD-35D2B0E5BE24}"/>
            </a:ext>
          </a:extLst>
        </xdr:cNvPr>
        <xdr:cNvGrpSpPr/>
      </xdr:nvGrpSpPr>
      <xdr:grpSpPr>
        <a:xfrm>
          <a:off x="3347812" y="35433000"/>
          <a:ext cx="2515868" cy="1415143"/>
          <a:chOff x="3200401" y="33566100"/>
          <a:chExt cx="2515868" cy="1352550"/>
        </a:xfrm>
      </xdr:grpSpPr>
      <xdr:pic>
        <xdr:nvPicPr>
          <xdr:cNvPr id="20" name="Picture 19">
            <a:extLst>
              <a:ext uri="{FF2B5EF4-FFF2-40B4-BE49-F238E27FC236}">
                <a16:creationId xmlns:a16="http://schemas.microsoft.com/office/drawing/2014/main" id="{DA587C01-E856-459F-9184-0C7FB8DC55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3200401" y="33566100"/>
            <a:ext cx="2515868" cy="1352550"/>
          </a:xfrm>
          <a:prstGeom prst="rect">
            <a:avLst/>
          </a:prstGeom>
        </xdr:spPr>
      </xdr:pic>
      <xdr:sp macro="" textlink="">
        <xdr:nvSpPr>
          <xdr:cNvPr id="61" name="Flowchart: Summing Junction 60">
            <a:extLst>
              <a:ext uri="{FF2B5EF4-FFF2-40B4-BE49-F238E27FC236}">
                <a16:creationId xmlns:a16="http://schemas.microsoft.com/office/drawing/2014/main" id="{8EF96B0B-8F5C-4B5E-89D7-8B77080C1FCA}"/>
              </a:ext>
            </a:extLst>
          </xdr:cNvPr>
          <xdr:cNvSpPr/>
        </xdr:nvSpPr>
        <xdr:spPr bwMode="auto">
          <a:xfrm>
            <a:off x="3371850" y="33813750"/>
            <a:ext cx="123825" cy="123825"/>
          </a:xfrm>
          <a:prstGeom prst="flowChartSummingJunction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2" name="Flowchart: Summing Junction 61">
            <a:extLst>
              <a:ext uri="{FF2B5EF4-FFF2-40B4-BE49-F238E27FC236}">
                <a16:creationId xmlns:a16="http://schemas.microsoft.com/office/drawing/2014/main" id="{6F202257-E225-4FA0-8E18-E5D69388BB90}"/>
              </a:ext>
            </a:extLst>
          </xdr:cNvPr>
          <xdr:cNvSpPr/>
        </xdr:nvSpPr>
        <xdr:spPr bwMode="auto">
          <a:xfrm>
            <a:off x="3371851" y="34432875"/>
            <a:ext cx="123825" cy="123825"/>
          </a:xfrm>
          <a:prstGeom prst="flowChartSummingJunction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3" name="Flowchart: Summing Junction 62">
            <a:extLst>
              <a:ext uri="{FF2B5EF4-FFF2-40B4-BE49-F238E27FC236}">
                <a16:creationId xmlns:a16="http://schemas.microsoft.com/office/drawing/2014/main" id="{E81CDB5E-DD67-41AA-80C2-BDA818AC008F}"/>
              </a:ext>
            </a:extLst>
          </xdr:cNvPr>
          <xdr:cNvSpPr/>
        </xdr:nvSpPr>
        <xdr:spPr bwMode="auto">
          <a:xfrm>
            <a:off x="5505450" y="34470975"/>
            <a:ext cx="123825" cy="123825"/>
          </a:xfrm>
          <a:prstGeom prst="flowChartSummingJunction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200025</xdr:colOff>
      <xdr:row>27</xdr:row>
      <xdr:rowOff>85725</xdr:rowOff>
    </xdr:from>
    <xdr:to>
      <xdr:col>3</xdr:col>
      <xdr:colOff>1495425</xdr:colOff>
      <xdr:row>27</xdr:row>
      <xdr:rowOff>1058430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B00E46A-9F8E-4BE1-AFAC-CE2A760F9A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5254" t="2839" r="1634"/>
        <a:stretch/>
      </xdr:blipFill>
      <xdr:spPr>
        <a:xfrm>
          <a:off x="3200400" y="31470600"/>
          <a:ext cx="1295400" cy="972705"/>
        </a:xfrm>
        <a:prstGeom prst="rect">
          <a:avLst/>
        </a:prstGeom>
      </xdr:spPr>
    </xdr:pic>
    <xdr:clientData/>
  </xdr:twoCellAnchor>
  <xdr:twoCellAnchor>
    <xdr:from>
      <xdr:col>1</xdr:col>
      <xdr:colOff>57150</xdr:colOff>
      <xdr:row>32</xdr:row>
      <xdr:rowOff>238125</xdr:rowOff>
    </xdr:from>
    <xdr:to>
      <xdr:col>1</xdr:col>
      <xdr:colOff>710648</xdr:colOff>
      <xdr:row>32</xdr:row>
      <xdr:rowOff>600075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4F28D85-1A03-4930-891E-2D1216325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69471" y="37943518"/>
          <a:ext cx="653498" cy="361950"/>
        </a:xfrm>
        <a:prstGeom prst="rect">
          <a:avLst/>
        </a:prstGeom>
      </xdr:spPr>
    </xdr:pic>
    <xdr:clientData/>
  </xdr:twoCellAnchor>
  <xdr:twoCellAnchor>
    <xdr:from>
      <xdr:col>3</xdr:col>
      <xdr:colOff>276226</xdr:colOff>
      <xdr:row>32</xdr:row>
      <xdr:rowOff>1057275</xdr:rowOff>
    </xdr:from>
    <xdr:to>
      <xdr:col>3</xdr:col>
      <xdr:colOff>398117</xdr:colOff>
      <xdr:row>32</xdr:row>
      <xdr:rowOff>1179258</xdr:rowOff>
    </xdr:to>
    <xdr:sp macro="" textlink="">
      <xdr:nvSpPr>
        <xdr:cNvPr id="68" name="Flowchart: Summing Junction 67">
          <a:extLst>
            <a:ext uri="{FF2B5EF4-FFF2-40B4-BE49-F238E27FC236}">
              <a16:creationId xmlns:a16="http://schemas.microsoft.com/office/drawing/2014/main" id="{CBD1C464-C746-417F-8135-F099AB076C59}"/>
            </a:ext>
          </a:extLst>
        </xdr:cNvPr>
        <xdr:cNvSpPr/>
      </xdr:nvSpPr>
      <xdr:spPr bwMode="auto">
        <a:xfrm>
          <a:off x="3276601" y="37357050"/>
          <a:ext cx="121891" cy="121983"/>
        </a:xfrm>
        <a:prstGeom prst="flowChartSummingJunction">
          <a:avLst/>
        </a:prstGeom>
        <a:noFill/>
        <a:ln w="127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142876</xdr:colOff>
      <xdr:row>32</xdr:row>
      <xdr:rowOff>152400</xdr:rowOff>
    </xdr:from>
    <xdr:to>
      <xdr:col>3</xdr:col>
      <xdr:colOff>2638426</xdr:colOff>
      <xdr:row>32</xdr:row>
      <xdr:rowOff>1578881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592CB476-178C-4B31-9952-C8CB23B194E2}"/>
            </a:ext>
          </a:extLst>
        </xdr:cNvPr>
        <xdr:cNvGrpSpPr/>
      </xdr:nvGrpSpPr>
      <xdr:grpSpPr>
        <a:xfrm>
          <a:off x="3290662" y="37145686"/>
          <a:ext cx="2495550" cy="1426481"/>
          <a:chOff x="3143251" y="36452175"/>
          <a:chExt cx="2495550" cy="1426481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C3F5BA44-7BF2-453F-B8B6-B36C2814AD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3143251" y="36452175"/>
            <a:ext cx="2495550" cy="1426481"/>
          </a:xfrm>
          <a:prstGeom prst="rect">
            <a:avLst/>
          </a:prstGeom>
        </xdr:spPr>
      </xdr:pic>
      <xdr:sp macro="" textlink="">
        <xdr:nvSpPr>
          <xdr:cNvPr id="69" name="Flowchart: Summing Junction 68">
            <a:extLst>
              <a:ext uri="{FF2B5EF4-FFF2-40B4-BE49-F238E27FC236}">
                <a16:creationId xmlns:a16="http://schemas.microsoft.com/office/drawing/2014/main" id="{205075A1-E297-46A0-8F99-CB2C422F418A}"/>
              </a:ext>
            </a:extLst>
          </xdr:cNvPr>
          <xdr:cNvSpPr/>
        </xdr:nvSpPr>
        <xdr:spPr bwMode="auto">
          <a:xfrm>
            <a:off x="3400425" y="37042725"/>
            <a:ext cx="121891" cy="121983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1" name="Flowchart: Summing Junction 70">
            <a:extLst>
              <a:ext uri="{FF2B5EF4-FFF2-40B4-BE49-F238E27FC236}">
                <a16:creationId xmlns:a16="http://schemas.microsoft.com/office/drawing/2014/main" id="{B411497F-FAF8-4A53-9CCB-13F69B89C69A}"/>
              </a:ext>
            </a:extLst>
          </xdr:cNvPr>
          <xdr:cNvSpPr/>
        </xdr:nvSpPr>
        <xdr:spPr bwMode="auto">
          <a:xfrm>
            <a:off x="3305176" y="37357050"/>
            <a:ext cx="121891" cy="121983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1</xdr:col>
      <xdr:colOff>95251</xdr:colOff>
      <xdr:row>3</xdr:row>
      <xdr:rowOff>285751</xdr:rowOff>
    </xdr:from>
    <xdr:to>
      <xdr:col>1</xdr:col>
      <xdr:colOff>685801</xdr:colOff>
      <xdr:row>3</xdr:row>
      <xdr:rowOff>536857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92C4B73-C899-4AA0-AC58-11B343BD9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4851" y="1704976"/>
          <a:ext cx="590550" cy="251106"/>
        </a:xfrm>
        <a:prstGeom prst="rect">
          <a:avLst/>
        </a:prstGeom>
      </xdr:spPr>
    </xdr:pic>
    <xdr:clientData/>
  </xdr:twoCellAnchor>
  <xdr:twoCellAnchor>
    <xdr:from>
      <xdr:col>3</xdr:col>
      <xdr:colOff>180975</xdr:colOff>
      <xdr:row>3</xdr:row>
      <xdr:rowOff>180975</xdr:rowOff>
    </xdr:from>
    <xdr:to>
      <xdr:col>3</xdr:col>
      <xdr:colOff>1981451</xdr:colOff>
      <xdr:row>3</xdr:row>
      <xdr:rowOff>723976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7D46165-7706-4C3F-B485-D2A69DE32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181350" y="1600200"/>
          <a:ext cx="1800476" cy="543001"/>
        </a:xfrm>
        <a:prstGeom prst="rect">
          <a:avLst/>
        </a:prstGeom>
      </xdr:spPr>
    </xdr:pic>
    <xdr:clientData/>
  </xdr:twoCellAnchor>
  <xdr:twoCellAnchor>
    <xdr:from>
      <xdr:col>3</xdr:col>
      <xdr:colOff>123825</xdr:colOff>
      <xdr:row>5</xdr:row>
      <xdr:rowOff>104775</xdr:rowOff>
    </xdr:from>
    <xdr:to>
      <xdr:col>3</xdr:col>
      <xdr:colOff>987703</xdr:colOff>
      <xdr:row>5</xdr:row>
      <xdr:rowOff>917695</xdr:rowOff>
    </xdr:to>
    <xdr:pic>
      <xdr:nvPicPr>
        <xdr:cNvPr id="75" name="图片 70">
          <a:extLst>
            <a:ext uri="{FF2B5EF4-FFF2-40B4-BE49-F238E27FC236}">
              <a16:creationId xmlns:a16="http://schemas.microsoft.com/office/drawing/2014/main" id="{860567D1-C0FF-413D-A95F-AD4FDFCA24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22" t="3122" r="10347" b="4835"/>
        <a:stretch/>
      </xdr:blipFill>
      <xdr:spPr>
        <a:xfrm>
          <a:off x="3124200" y="3581400"/>
          <a:ext cx="863878" cy="812920"/>
        </a:xfrm>
        <a:prstGeom prst="rect">
          <a:avLst/>
        </a:prstGeom>
      </xdr:spPr>
    </xdr:pic>
    <xdr:clientData/>
  </xdr:twoCellAnchor>
  <xdr:twoCellAnchor>
    <xdr:from>
      <xdr:col>3</xdr:col>
      <xdr:colOff>123825</xdr:colOff>
      <xdr:row>6</xdr:row>
      <xdr:rowOff>104775</xdr:rowOff>
    </xdr:from>
    <xdr:to>
      <xdr:col>3</xdr:col>
      <xdr:colOff>1140610</xdr:colOff>
      <xdr:row>6</xdr:row>
      <xdr:rowOff>1114425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333FC369-B4D7-4A56-993E-A6BD37A8C984}"/>
            </a:ext>
          </a:extLst>
        </xdr:cNvPr>
        <xdr:cNvGrpSpPr/>
      </xdr:nvGrpSpPr>
      <xdr:grpSpPr>
        <a:xfrm>
          <a:off x="3271611" y="4586061"/>
          <a:ext cx="1016785" cy="1009650"/>
          <a:chOff x="3124200" y="4610100"/>
          <a:chExt cx="1016785" cy="1009650"/>
        </a:xfrm>
      </xdr:grpSpPr>
      <xdr:pic>
        <xdr:nvPicPr>
          <xdr:cNvPr id="29" name="Picture 28">
            <a:extLst>
              <a:ext uri="{FF2B5EF4-FFF2-40B4-BE49-F238E27FC236}">
                <a16:creationId xmlns:a16="http://schemas.microsoft.com/office/drawing/2014/main" id="{4D16C779-7901-4C67-802F-0ABA34A432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3124200" y="4610100"/>
            <a:ext cx="1016785" cy="1009650"/>
          </a:xfrm>
          <a:prstGeom prst="rect">
            <a:avLst/>
          </a:prstGeom>
        </xdr:spPr>
      </xdr:pic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FE2A870D-2D61-4035-BE27-23F439F18A36}"/>
              </a:ext>
            </a:extLst>
          </xdr:cNvPr>
          <xdr:cNvCxnSpPr/>
        </xdr:nvCxnSpPr>
        <xdr:spPr>
          <a:xfrm flipH="1" flipV="1">
            <a:off x="3686175" y="4800600"/>
            <a:ext cx="314325" cy="1"/>
          </a:xfrm>
          <a:prstGeom prst="straightConnector1">
            <a:avLst/>
          </a:prstGeom>
          <a:ln w="28575">
            <a:solidFill>
              <a:srgbClr val="0000FF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0" name="Straight Arrow Connector 79">
            <a:extLst>
              <a:ext uri="{FF2B5EF4-FFF2-40B4-BE49-F238E27FC236}">
                <a16:creationId xmlns:a16="http://schemas.microsoft.com/office/drawing/2014/main" id="{C0D10E91-9A43-4158-9BA5-FB5BC370F362}"/>
              </a:ext>
            </a:extLst>
          </xdr:cNvPr>
          <xdr:cNvCxnSpPr/>
        </xdr:nvCxnSpPr>
        <xdr:spPr>
          <a:xfrm flipH="1" flipV="1">
            <a:off x="3686175" y="5448300"/>
            <a:ext cx="314325" cy="1"/>
          </a:xfrm>
          <a:prstGeom prst="straightConnector1">
            <a:avLst/>
          </a:prstGeom>
          <a:ln w="28575">
            <a:solidFill>
              <a:srgbClr val="0000FF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95250</xdr:colOff>
      <xdr:row>21</xdr:row>
      <xdr:rowOff>238124</xdr:rowOff>
    </xdr:from>
    <xdr:to>
      <xdr:col>1</xdr:col>
      <xdr:colOff>685800</xdr:colOff>
      <xdr:row>21</xdr:row>
      <xdr:rowOff>723219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310E84F0-2F40-4339-85C7-0E3D2734B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04850" y="18297524"/>
          <a:ext cx="590550" cy="485095"/>
        </a:xfrm>
        <a:prstGeom prst="rect">
          <a:avLst/>
        </a:prstGeom>
      </xdr:spPr>
    </xdr:pic>
    <xdr:clientData/>
  </xdr:twoCellAnchor>
  <xdr:twoCellAnchor>
    <xdr:from>
      <xdr:col>3</xdr:col>
      <xdr:colOff>161925</xdr:colOff>
      <xdr:row>21</xdr:row>
      <xdr:rowOff>152401</xdr:rowOff>
    </xdr:from>
    <xdr:to>
      <xdr:col>3</xdr:col>
      <xdr:colOff>2546488</xdr:colOff>
      <xdr:row>21</xdr:row>
      <xdr:rowOff>2095501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A1154D35-ABD0-41F5-B41C-30B8E0A96138}"/>
            </a:ext>
          </a:extLst>
        </xdr:cNvPr>
        <xdr:cNvGrpSpPr/>
      </xdr:nvGrpSpPr>
      <xdr:grpSpPr>
        <a:xfrm>
          <a:off x="3309711" y="18150115"/>
          <a:ext cx="2384563" cy="1943100"/>
          <a:chOff x="3162300" y="18211801"/>
          <a:chExt cx="2384563" cy="1943100"/>
        </a:xfrm>
      </xdr:grpSpPr>
      <xdr:pic>
        <xdr:nvPicPr>
          <xdr:cNvPr id="87" name="Picture 86">
            <a:extLst>
              <a:ext uri="{FF2B5EF4-FFF2-40B4-BE49-F238E27FC236}">
                <a16:creationId xmlns:a16="http://schemas.microsoft.com/office/drawing/2014/main" id="{73E1B4B3-1D5C-407F-B202-A27E4E7608E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3181350" y="18211801"/>
            <a:ext cx="2365513" cy="1943100"/>
          </a:xfrm>
          <a:prstGeom prst="rect">
            <a:avLst/>
          </a:prstGeom>
        </xdr:spPr>
      </xdr:pic>
      <xdr:sp macro="" textlink="">
        <xdr:nvSpPr>
          <xdr:cNvPr id="35" name="Oval 34">
            <a:extLst>
              <a:ext uri="{FF2B5EF4-FFF2-40B4-BE49-F238E27FC236}">
                <a16:creationId xmlns:a16="http://schemas.microsoft.com/office/drawing/2014/main" id="{5C8B9306-1301-4EBE-BF8D-6991C04C1125}"/>
              </a:ext>
            </a:extLst>
          </xdr:cNvPr>
          <xdr:cNvSpPr/>
        </xdr:nvSpPr>
        <xdr:spPr>
          <a:xfrm>
            <a:off x="3162300" y="18326100"/>
            <a:ext cx="314325" cy="304800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90" name="Oval 89">
            <a:extLst>
              <a:ext uri="{FF2B5EF4-FFF2-40B4-BE49-F238E27FC236}">
                <a16:creationId xmlns:a16="http://schemas.microsoft.com/office/drawing/2014/main" id="{DB3AFF3F-A3B0-4784-9283-58CBC02D6AF2}"/>
              </a:ext>
            </a:extLst>
          </xdr:cNvPr>
          <xdr:cNvSpPr/>
        </xdr:nvSpPr>
        <xdr:spPr>
          <a:xfrm>
            <a:off x="5181600" y="18278475"/>
            <a:ext cx="314325" cy="304800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257174</xdr:colOff>
      <xdr:row>22</xdr:row>
      <xdr:rowOff>123824</xdr:rowOff>
    </xdr:from>
    <xdr:to>
      <xdr:col>3</xdr:col>
      <xdr:colOff>2379179</xdr:colOff>
      <xdr:row>22</xdr:row>
      <xdr:rowOff>1866900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F7635A0D-22DB-444B-A022-3F7B41B051E4}"/>
            </a:ext>
          </a:extLst>
        </xdr:cNvPr>
        <xdr:cNvGrpSpPr/>
      </xdr:nvGrpSpPr>
      <xdr:grpSpPr>
        <a:xfrm>
          <a:off x="3404960" y="20389395"/>
          <a:ext cx="2122005" cy="1743076"/>
          <a:chOff x="3257549" y="20450174"/>
          <a:chExt cx="2122005" cy="1743076"/>
        </a:xfrm>
      </xdr:grpSpPr>
      <xdr:pic>
        <xdr:nvPicPr>
          <xdr:cNvPr id="91" name="Picture 90">
            <a:extLst>
              <a:ext uri="{FF2B5EF4-FFF2-40B4-BE49-F238E27FC236}">
                <a16:creationId xmlns:a16="http://schemas.microsoft.com/office/drawing/2014/main" id="{AD484E6C-E05C-467E-8A6C-A04D4F087E0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3257549" y="20450174"/>
            <a:ext cx="2122005" cy="1743076"/>
          </a:xfrm>
          <a:prstGeom prst="rect">
            <a:avLst/>
          </a:prstGeom>
        </xdr:spPr>
      </xdr:pic>
      <xdr:sp macro="" textlink="">
        <xdr:nvSpPr>
          <xdr:cNvPr id="37" name="Rectangle 36">
            <a:extLst>
              <a:ext uri="{FF2B5EF4-FFF2-40B4-BE49-F238E27FC236}">
                <a16:creationId xmlns:a16="http://schemas.microsoft.com/office/drawing/2014/main" id="{9937449B-1F91-4D5F-9D97-461199C9D13A}"/>
              </a:ext>
            </a:extLst>
          </xdr:cNvPr>
          <xdr:cNvSpPr/>
        </xdr:nvSpPr>
        <xdr:spPr>
          <a:xfrm>
            <a:off x="3990975" y="21897975"/>
            <a:ext cx="342900" cy="152400"/>
          </a:xfrm>
          <a:prstGeom prst="rect">
            <a:avLst/>
          </a:prstGeom>
          <a:noFill/>
          <a:ln w="28575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228600</xdr:colOff>
      <xdr:row>23</xdr:row>
      <xdr:rowOff>142875</xdr:rowOff>
    </xdr:from>
    <xdr:to>
      <xdr:col>3</xdr:col>
      <xdr:colOff>2311158</xdr:colOff>
      <xdr:row>23</xdr:row>
      <xdr:rowOff>1857374</xdr:rowOff>
    </xdr:to>
    <xdr:grpSp>
      <xdr:nvGrpSpPr>
        <xdr:cNvPr id="43" name="Group 42">
          <a:extLst>
            <a:ext uri="{FF2B5EF4-FFF2-40B4-BE49-F238E27FC236}">
              <a16:creationId xmlns:a16="http://schemas.microsoft.com/office/drawing/2014/main" id="{121984BE-9C8A-412D-86B5-51A81873C109}"/>
            </a:ext>
          </a:extLst>
        </xdr:cNvPr>
        <xdr:cNvGrpSpPr/>
      </xdr:nvGrpSpPr>
      <xdr:grpSpPr>
        <a:xfrm>
          <a:off x="3376386" y="22449518"/>
          <a:ext cx="2082558" cy="1714499"/>
          <a:chOff x="3228975" y="22517100"/>
          <a:chExt cx="2082558" cy="1714499"/>
        </a:xfrm>
      </xdr:grpSpPr>
      <xdr:pic>
        <xdr:nvPicPr>
          <xdr:cNvPr id="92" name="Picture 91">
            <a:extLst>
              <a:ext uri="{FF2B5EF4-FFF2-40B4-BE49-F238E27FC236}">
                <a16:creationId xmlns:a16="http://schemas.microsoft.com/office/drawing/2014/main" id="{08EF6FFB-39F1-4500-8F1D-63316D6888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3228975" y="22517100"/>
            <a:ext cx="2082558" cy="1714499"/>
          </a:xfrm>
          <a:prstGeom prst="rect">
            <a:avLst/>
          </a:prstGeom>
        </xdr:spPr>
      </xdr:pic>
      <xdr:sp macro="" textlink="">
        <xdr:nvSpPr>
          <xdr:cNvPr id="102" name="Oval 101">
            <a:extLst>
              <a:ext uri="{FF2B5EF4-FFF2-40B4-BE49-F238E27FC236}">
                <a16:creationId xmlns:a16="http://schemas.microsoft.com/office/drawing/2014/main" id="{D5682B3B-4B09-41AB-844F-EEFB54EA066B}"/>
              </a:ext>
            </a:extLst>
          </xdr:cNvPr>
          <xdr:cNvSpPr/>
        </xdr:nvSpPr>
        <xdr:spPr>
          <a:xfrm>
            <a:off x="3381376" y="23126700"/>
            <a:ext cx="228600" cy="219075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7" name="Oval 106">
            <a:extLst>
              <a:ext uri="{FF2B5EF4-FFF2-40B4-BE49-F238E27FC236}">
                <a16:creationId xmlns:a16="http://schemas.microsoft.com/office/drawing/2014/main" id="{4D74A2C5-19DB-451D-B4B6-53B3B89367A8}"/>
              </a:ext>
            </a:extLst>
          </xdr:cNvPr>
          <xdr:cNvSpPr/>
        </xdr:nvSpPr>
        <xdr:spPr>
          <a:xfrm>
            <a:off x="4638675" y="23869650"/>
            <a:ext cx="228600" cy="219075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8" name="Oval 107">
            <a:extLst>
              <a:ext uri="{FF2B5EF4-FFF2-40B4-BE49-F238E27FC236}">
                <a16:creationId xmlns:a16="http://schemas.microsoft.com/office/drawing/2014/main" id="{D6FA4037-981A-4743-9CB1-2BCFC8E3B7A1}"/>
              </a:ext>
            </a:extLst>
          </xdr:cNvPr>
          <xdr:cNvSpPr/>
        </xdr:nvSpPr>
        <xdr:spPr>
          <a:xfrm>
            <a:off x="3600450" y="23936325"/>
            <a:ext cx="228600" cy="219075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09" name="Oval 108">
            <a:extLst>
              <a:ext uri="{FF2B5EF4-FFF2-40B4-BE49-F238E27FC236}">
                <a16:creationId xmlns:a16="http://schemas.microsoft.com/office/drawing/2014/main" id="{EC7A1D08-9EBA-4DE7-9A11-504187915819}"/>
              </a:ext>
            </a:extLst>
          </xdr:cNvPr>
          <xdr:cNvSpPr/>
        </xdr:nvSpPr>
        <xdr:spPr>
          <a:xfrm>
            <a:off x="3714750" y="23774400"/>
            <a:ext cx="228600" cy="219075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0" name="Oval 109">
            <a:extLst>
              <a:ext uri="{FF2B5EF4-FFF2-40B4-BE49-F238E27FC236}">
                <a16:creationId xmlns:a16="http://schemas.microsoft.com/office/drawing/2014/main" id="{087C343B-0392-48CC-8DE3-4260A0B7F349}"/>
              </a:ext>
            </a:extLst>
          </xdr:cNvPr>
          <xdr:cNvSpPr/>
        </xdr:nvSpPr>
        <xdr:spPr>
          <a:xfrm>
            <a:off x="4743450" y="22974300"/>
            <a:ext cx="228600" cy="219075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204107</xdr:colOff>
      <xdr:row>24</xdr:row>
      <xdr:rowOff>163285</xdr:rowOff>
    </xdr:from>
    <xdr:to>
      <xdr:col>3</xdr:col>
      <xdr:colOff>2229255</xdr:colOff>
      <xdr:row>24</xdr:row>
      <xdr:rowOff>1823356</xdr:rowOff>
    </xdr:to>
    <xdr:grpSp>
      <xdr:nvGrpSpPr>
        <xdr:cNvPr id="54" name="Group 53">
          <a:extLst>
            <a:ext uri="{FF2B5EF4-FFF2-40B4-BE49-F238E27FC236}">
              <a16:creationId xmlns:a16="http://schemas.microsoft.com/office/drawing/2014/main" id="{65D1DE80-02BF-468D-A89C-19750F9E914C}"/>
            </a:ext>
          </a:extLst>
        </xdr:cNvPr>
        <xdr:cNvGrpSpPr/>
      </xdr:nvGrpSpPr>
      <xdr:grpSpPr>
        <a:xfrm>
          <a:off x="3351893" y="24510999"/>
          <a:ext cx="2025148" cy="1660071"/>
          <a:chOff x="3211286" y="24656142"/>
          <a:chExt cx="2025148" cy="1660071"/>
        </a:xfrm>
      </xdr:grpSpPr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24B88564-DFE3-4CCC-8514-9F69B8DD88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3211286" y="24656142"/>
            <a:ext cx="2025148" cy="1660071"/>
          </a:xfrm>
          <a:prstGeom prst="rect">
            <a:avLst/>
          </a:prstGeom>
        </xdr:spPr>
      </xdr:pic>
      <xdr:sp macro="" textlink="">
        <xdr:nvSpPr>
          <xdr:cNvPr id="113" name="Rectangle 112">
            <a:extLst>
              <a:ext uri="{FF2B5EF4-FFF2-40B4-BE49-F238E27FC236}">
                <a16:creationId xmlns:a16="http://schemas.microsoft.com/office/drawing/2014/main" id="{28A41474-4B53-4C51-94F6-E951B4B027E1}"/>
              </a:ext>
            </a:extLst>
          </xdr:cNvPr>
          <xdr:cNvSpPr/>
        </xdr:nvSpPr>
        <xdr:spPr>
          <a:xfrm>
            <a:off x="3320142" y="25989642"/>
            <a:ext cx="204108" cy="176893"/>
          </a:xfrm>
          <a:prstGeom prst="rect">
            <a:avLst/>
          </a:prstGeom>
          <a:noFill/>
          <a:ln w="28575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176892</xdr:colOff>
      <xdr:row>26</xdr:row>
      <xdr:rowOff>136072</xdr:rowOff>
    </xdr:from>
    <xdr:to>
      <xdr:col>3</xdr:col>
      <xdr:colOff>2081892</xdr:colOff>
      <xdr:row>26</xdr:row>
      <xdr:rowOff>992637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0000E458-171B-4F1D-9CB3-7229ACF0D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84071" y="31704643"/>
          <a:ext cx="1905000" cy="856565"/>
        </a:xfrm>
        <a:prstGeom prst="rect">
          <a:avLst/>
        </a:prstGeom>
      </xdr:spPr>
    </xdr:pic>
    <xdr:clientData/>
  </xdr:twoCellAnchor>
  <xdr:twoCellAnchor>
    <xdr:from>
      <xdr:col>3</xdr:col>
      <xdr:colOff>236576</xdr:colOff>
      <xdr:row>30</xdr:row>
      <xdr:rowOff>108856</xdr:rowOff>
    </xdr:from>
    <xdr:to>
      <xdr:col>3</xdr:col>
      <xdr:colOff>2705896</xdr:colOff>
      <xdr:row>30</xdr:row>
      <xdr:rowOff>1341182</xdr:rowOff>
    </xdr:to>
    <xdr:grpSp>
      <xdr:nvGrpSpPr>
        <xdr:cNvPr id="73" name="Group 72">
          <a:extLst>
            <a:ext uri="{FF2B5EF4-FFF2-40B4-BE49-F238E27FC236}">
              <a16:creationId xmlns:a16="http://schemas.microsoft.com/office/drawing/2014/main" id="{7258222E-91CA-4026-BB31-AC13CB94734F}"/>
            </a:ext>
          </a:extLst>
        </xdr:cNvPr>
        <xdr:cNvGrpSpPr/>
      </xdr:nvGrpSpPr>
      <xdr:grpSpPr>
        <a:xfrm>
          <a:off x="3384362" y="33963427"/>
          <a:ext cx="2469320" cy="1232326"/>
          <a:chOff x="3243755" y="36181392"/>
          <a:chExt cx="2469320" cy="1232326"/>
        </a:xfrm>
      </xdr:grpSpPr>
      <xdr:pic>
        <xdr:nvPicPr>
          <xdr:cNvPr id="67" name="Picture 66">
            <a:extLst>
              <a:ext uri="{FF2B5EF4-FFF2-40B4-BE49-F238E27FC236}">
                <a16:creationId xmlns:a16="http://schemas.microsoft.com/office/drawing/2014/main" id="{445E2FF4-A054-4560-9681-62877A7010D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3243755" y="36181392"/>
            <a:ext cx="2469320" cy="1232326"/>
          </a:xfrm>
          <a:prstGeom prst="rect">
            <a:avLst/>
          </a:prstGeom>
        </xdr:spPr>
      </xdr:pic>
      <xdr:sp macro="" textlink="">
        <xdr:nvSpPr>
          <xdr:cNvPr id="72" name="Rectangle 71">
            <a:extLst>
              <a:ext uri="{FF2B5EF4-FFF2-40B4-BE49-F238E27FC236}">
                <a16:creationId xmlns:a16="http://schemas.microsoft.com/office/drawing/2014/main" id="{F8B60BE4-6350-4407-9F62-B982952072F3}"/>
              </a:ext>
            </a:extLst>
          </xdr:cNvPr>
          <xdr:cNvSpPr/>
        </xdr:nvSpPr>
        <xdr:spPr>
          <a:xfrm>
            <a:off x="4340679" y="37201929"/>
            <a:ext cx="707571" cy="163285"/>
          </a:xfrm>
          <a:prstGeom prst="rect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152400</xdr:colOff>
      <xdr:row>3</xdr:row>
      <xdr:rowOff>76200</xdr:rowOff>
    </xdr:from>
    <xdr:to>
      <xdr:col>3</xdr:col>
      <xdr:colOff>2831294</xdr:colOff>
      <xdr:row>3</xdr:row>
      <xdr:rowOff>927847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3E7F10-879D-4BA6-8E06-EAC94CDE6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1752600"/>
          <a:ext cx="2678894" cy="851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53520</xdr:colOff>
      <xdr:row>5</xdr:row>
      <xdr:rowOff>63501</xdr:rowOff>
    </xdr:from>
    <xdr:to>
      <xdr:col>3</xdr:col>
      <xdr:colOff>2811921</xdr:colOff>
      <xdr:row>5</xdr:row>
      <xdr:rowOff>752928</xdr:rowOff>
    </xdr:to>
    <xdr:pic>
      <xdr:nvPicPr>
        <xdr:cNvPr id="3" name="Picture 145423">
          <a:extLst>
            <a:ext uri="{FF2B5EF4-FFF2-40B4-BE49-F238E27FC236}">
              <a16:creationId xmlns:a16="http://schemas.microsoft.com/office/drawing/2014/main" id="{0A9CF622-F926-4884-A81D-DCEBB5456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3895" y="3797301"/>
          <a:ext cx="2758401" cy="6894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123825</xdr:colOff>
      <xdr:row>11</xdr:row>
      <xdr:rowOff>114299</xdr:rowOff>
    </xdr:from>
    <xdr:to>
      <xdr:col>3</xdr:col>
      <xdr:colOff>2914650</xdr:colOff>
      <xdr:row>11</xdr:row>
      <xdr:rowOff>1228724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B44913D8-08F1-4BAD-A532-647A3ADAAF7D}"/>
            </a:ext>
          </a:extLst>
        </xdr:cNvPr>
        <xdr:cNvGrpSpPr/>
      </xdr:nvGrpSpPr>
      <xdr:grpSpPr>
        <a:xfrm>
          <a:off x="3271611" y="9984013"/>
          <a:ext cx="2790825" cy="1114425"/>
          <a:chOff x="3124200" y="3228974"/>
          <a:chExt cx="2790825" cy="1114425"/>
        </a:xfrm>
      </xdr:grpSpPr>
      <xdr:pic>
        <xdr:nvPicPr>
          <xdr:cNvPr id="5" name="Picture 13">
            <a:extLst>
              <a:ext uri="{FF2B5EF4-FFF2-40B4-BE49-F238E27FC236}">
                <a16:creationId xmlns:a16="http://schemas.microsoft.com/office/drawing/2014/main" id="{332F7208-A8BC-4415-A5DC-CC6B55114BD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24200" y="3228974"/>
            <a:ext cx="2790825" cy="11144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6" name="Rectangular Callout 33">
            <a:extLst>
              <a:ext uri="{FF2B5EF4-FFF2-40B4-BE49-F238E27FC236}">
                <a16:creationId xmlns:a16="http://schemas.microsoft.com/office/drawing/2014/main" id="{D6405583-FE39-471A-A497-0E10BECF2DA4}"/>
              </a:ext>
            </a:extLst>
          </xdr:cNvPr>
          <xdr:cNvSpPr/>
        </xdr:nvSpPr>
        <xdr:spPr>
          <a:xfrm>
            <a:off x="4657725" y="3495675"/>
            <a:ext cx="457200" cy="171450"/>
          </a:xfrm>
          <a:prstGeom prst="wedgeRectCallout">
            <a:avLst>
              <a:gd name="adj1" fmla="val -62500"/>
              <a:gd name="adj2" fmla="val -98611"/>
            </a:avLst>
          </a:prstGeom>
          <a:solidFill>
            <a:srgbClr val="FFFF00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>
                <a:solidFill>
                  <a:sysClr val="windowText" lastClr="000000"/>
                </a:solidFill>
              </a:rPr>
              <a:t>Vít</a:t>
            </a:r>
          </a:p>
        </xdr:txBody>
      </xdr:sp>
    </xdr:grpSp>
    <xdr:clientData/>
  </xdr:twoCellAnchor>
  <xdr:twoCellAnchor>
    <xdr:from>
      <xdr:col>3</xdr:col>
      <xdr:colOff>85725</xdr:colOff>
      <xdr:row>12</xdr:row>
      <xdr:rowOff>95249</xdr:rowOff>
    </xdr:from>
    <xdr:to>
      <xdr:col>3</xdr:col>
      <xdr:colOff>2876550</xdr:colOff>
      <xdr:row>12</xdr:row>
      <xdr:rowOff>1209674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5D779E7B-FCF9-4863-82CC-8EA8480957DF}"/>
            </a:ext>
          </a:extLst>
        </xdr:cNvPr>
        <xdr:cNvGrpSpPr/>
      </xdr:nvGrpSpPr>
      <xdr:grpSpPr>
        <a:xfrm>
          <a:off x="3233511" y="11280320"/>
          <a:ext cx="2790825" cy="1114425"/>
          <a:chOff x="3124200" y="3228974"/>
          <a:chExt cx="2790825" cy="1114425"/>
        </a:xfrm>
      </xdr:grpSpPr>
      <xdr:pic>
        <xdr:nvPicPr>
          <xdr:cNvPr id="8" name="Picture 13">
            <a:extLst>
              <a:ext uri="{FF2B5EF4-FFF2-40B4-BE49-F238E27FC236}">
                <a16:creationId xmlns:a16="http://schemas.microsoft.com/office/drawing/2014/main" id="{2826FBFE-E260-4AAC-BAA6-422B6508D1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24200" y="3228974"/>
            <a:ext cx="2790825" cy="11144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9" name="Rectangular Callout 43">
            <a:extLst>
              <a:ext uri="{FF2B5EF4-FFF2-40B4-BE49-F238E27FC236}">
                <a16:creationId xmlns:a16="http://schemas.microsoft.com/office/drawing/2014/main" id="{40E7F2DC-E6A9-4B5D-BA02-C78FB192A70B}"/>
              </a:ext>
            </a:extLst>
          </xdr:cNvPr>
          <xdr:cNvSpPr/>
        </xdr:nvSpPr>
        <xdr:spPr>
          <a:xfrm>
            <a:off x="3419475" y="3629025"/>
            <a:ext cx="581025" cy="228600"/>
          </a:xfrm>
          <a:prstGeom prst="wedgeRectCallout">
            <a:avLst>
              <a:gd name="adj1" fmla="val 66052"/>
              <a:gd name="adj2" fmla="val -105556"/>
            </a:avLst>
          </a:prstGeom>
          <a:solidFill>
            <a:srgbClr val="FFFF00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>
                <a:solidFill>
                  <a:sysClr val="windowText" lastClr="000000"/>
                </a:solidFill>
              </a:rPr>
              <a:t>Sheet</a:t>
            </a:r>
          </a:p>
        </xdr:txBody>
      </xdr:sp>
    </xdr:grpSp>
    <xdr:clientData/>
  </xdr:twoCellAnchor>
  <xdr:twoCellAnchor editAs="oneCell">
    <xdr:from>
      <xdr:col>3</xdr:col>
      <xdr:colOff>152400</xdr:colOff>
      <xdr:row>13</xdr:row>
      <xdr:rowOff>161925</xdr:rowOff>
    </xdr:from>
    <xdr:to>
      <xdr:col>3</xdr:col>
      <xdr:colOff>2832654</xdr:colOff>
      <xdr:row>13</xdr:row>
      <xdr:rowOff>666750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C43119-AF20-4EA9-B7BC-D599BCD861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12696825"/>
          <a:ext cx="2680254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133350</xdr:colOff>
      <xdr:row>15</xdr:row>
      <xdr:rowOff>114300</xdr:rowOff>
    </xdr:from>
    <xdr:to>
      <xdr:col>3</xdr:col>
      <xdr:colOff>2873294</xdr:colOff>
      <xdr:row>15</xdr:row>
      <xdr:rowOff>1828800</xdr:rowOff>
    </xdr:to>
    <xdr:pic>
      <xdr:nvPicPr>
        <xdr:cNvPr id="11" name="Picture 12">
          <a:extLst>
            <a:ext uri="{FF2B5EF4-FFF2-40B4-BE49-F238E27FC236}">
              <a16:creationId xmlns:a16="http://schemas.microsoft.com/office/drawing/2014/main" id="{37EBBF1A-E732-4D5C-9529-C7BB77712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14258925"/>
          <a:ext cx="2739944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136072</xdr:colOff>
      <xdr:row>17</xdr:row>
      <xdr:rowOff>1309007</xdr:rowOff>
    </xdr:from>
    <xdr:to>
      <xdr:col>3</xdr:col>
      <xdr:colOff>1719943</xdr:colOff>
      <xdr:row>17</xdr:row>
      <xdr:rowOff>2652032</xdr:rowOff>
    </xdr:to>
    <xdr:pic>
      <xdr:nvPicPr>
        <xdr:cNvPr id="12" name="Picture 13">
          <a:extLst>
            <a:ext uri="{FF2B5EF4-FFF2-40B4-BE49-F238E27FC236}">
              <a16:creationId xmlns:a16="http://schemas.microsoft.com/office/drawing/2014/main" id="{9E03AF76-1DCA-44B0-9040-EC2005E498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049"/>
        <a:stretch/>
      </xdr:blipFill>
      <xdr:spPr bwMode="auto">
        <a:xfrm>
          <a:off x="3136447" y="19263632"/>
          <a:ext cx="1583871" cy="1343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126546</xdr:colOff>
      <xdr:row>17</xdr:row>
      <xdr:rowOff>104775</xdr:rowOff>
    </xdr:from>
    <xdr:to>
      <xdr:col>3</xdr:col>
      <xdr:colOff>2917371</xdr:colOff>
      <xdr:row>17</xdr:row>
      <xdr:rowOff>1207174</xdr:rowOff>
    </xdr:to>
    <xdr:pic>
      <xdr:nvPicPr>
        <xdr:cNvPr id="13" name="Picture 145409">
          <a:extLst>
            <a:ext uri="{FF2B5EF4-FFF2-40B4-BE49-F238E27FC236}">
              <a16:creationId xmlns:a16="http://schemas.microsoft.com/office/drawing/2014/main" id="{4E99F903-5D1C-48F6-8E3D-13E16791E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6921" y="18059400"/>
          <a:ext cx="2790825" cy="11023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104775</xdr:colOff>
      <xdr:row>22</xdr:row>
      <xdr:rowOff>85725</xdr:rowOff>
    </xdr:from>
    <xdr:to>
      <xdr:col>3</xdr:col>
      <xdr:colOff>1786458</xdr:colOff>
      <xdr:row>22</xdr:row>
      <xdr:rowOff>652264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541146A-5421-4A66-9E89-56F83E0E7F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845" t="11266" r="2179"/>
        <a:stretch/>
      </xdr:blipFill>
      <xdr:spPr>
        <a:xfrm>
          <a:off x="3105150" y="30394275"/>
          <a:ext cx="1681683" cy="566539"/>
        </a:xfrm>
        <a:prstGeom prst="rect">
          <a:avLst/>
        </a:prstGeom>
      </xdr:spPr>
    </xdr:pic>
    <xdr:clientData/>
  </xdr:twoCellAnchor>
  <xdr:twoCellAnchor editAs="oneCell">
    <xdr:from>
      <xdr:col>3</xdr:col>
      <xdr:colOff>90288</xdr:colOff>
      <xdr:row>23</xdr:row>
      <xdr:rowOff>89890</xdr:rowOff>
    </xdr:from>
    <xdr:to>
      <xdr:col>3</xdr:col>
      <xdr:colOff>1241438</xdr:colOff>
      <xdr:row>23</xdr:row>
      <xdr:rowOff>406256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4B2F9F0-C452-4D5D-A513-1E8D42EDFB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8880" b="4539"/>
        <a:stretch/>
      </xdr:blipFill>
      <xdr:spPr>
        <a:xfrm>
          <a:off x="3090663" y="31122340"/>
          <a:ext cx="1151150" cy="316366"/>
        </a:xfrm>
        <a:prstGeom prst="rect">
          <a:avLst/>
        </a:prstGeom>
      </xdr:spPr>
    </xdr:pic>
    <xdr:clientData/>
  </xdr:twoCellAnchor>
  <xdr:twoCellAnchor editAs="oneCell">
    <xdr:from>
      <xdr:col>3</xdr:col>
      <xdr:colOff>171449</xdr:colOff>
      <xdr:row>24</xdr:row>
      <xdr:rowOff>152400</xdr:rowOff>
    </xdr:from>
    <xdr:to>
      <xdr:col>3</xdr:col>
      <xdr:colOff>2833098</xdr:colOff>
      <xdr:row>24</xdr:row>
      <xdr:rowOff>1190625</xdr:rowOff>
    </xdr:to>
    <xdr:pic>
      <xdr:nvPicPr>
        <xdr:cNvPr id="16" name="图片 80898">
          <a:extLst>
            <a:ext uri="{FF2B5EF4-FFF2-40B4-BE49-F238E27FC236}">
              <a16:creationId xmlns:a16="http://schemas.microsoft.com/office/drawing/2014/main" id="{C50429F1-0742-483C-8119-21247EBA91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15" t="37996" r="2647" b="20500"/>
        <a:stretch>
          <a:fillRect/>
        </a:stretch>
      </xdr:blipFill>
      <xdr:spPr bwMode="auto">
        <a:xfrm>
          <a:off x="3171824" y="31670625"/>
          <a:ext cx="2661649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25</xdr:row>
      <xdr:rowOff>95250</xdr:rowOff>
    </xdr:from>
    <xdr:to>
      <xdr:col>3</xdr:col>
      <xdr:colOff>1554256</xdr:colOff>
      <xdr:row>25</xdr:row>
      <xdr:rowOff>1435873</xdr:rowOff>
    </xdr:to>
    <xdr:pic>
      <xdr:nvPicPr>
        <xdr:cNvPr id="17" name="图片 61">
          <a:extLst>
            <a:ext uri="{FF2B5EF4-FFF2-40B4-BE49-F238E27FC236}">
              <a16:creationId xmlns:a16="http://schemas.microsoft.com/office/drawing/2014/main" id="{738A0A7B-D652-4B5A-BF07-2655C1487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86" t="10783" r="12109" b="3564"/>
        <a:stretch>
          <a:fillRect/>
        </a:stretch>
      </xdr:blipFill>
      <xdr:spPr bwMode="auto">
        <a:xfrm>
          <a:off x="3124200" y="33194625"/>
          <a:ext cx="1430431" cy="13406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123825</xdr:colOff>
      <xdr:row>26</xdr:row>
      <xdr:rowOff>104775</xdr:rowOff>
    </xdr:from>
    <xdr:to>
      <xdr:col>3</xdr:col>
      <xdr:colOff>2924175</xdr:colOff>
      <xdr:row>26</xdr:row>
      <xdr:rowOff>2209800</xdr:rowOff>
    </xdr:to>
    <xdr:pic>
      <xdr:nvPicPr>
        <xdr:cNvPr id="18" name="Picture 3">
          <a:extLst>
            <a:ext uri="{FF2B5EF4-FFF2-40B4-BE49-F238E27FC236}">
              <a16:creationId xmlns:a16="http://schemas.microsoft.com/office/drawing/2014/main" id="{D1E4E1CB-F37D-4362-B498-84F990D4D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34785300"/>
          <a:ext cx="2800350" cy="2105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209550</xdr:colOff>
      <xdr:row>27</xdr:row>
      <xdr:rowOff>146050</xdr:rowOff>
    </xdr:from>
    <xdr:to>
      <xdr:col>3</xdr:col>
      <xdr:colOff>2809875</xdr:colOff>
      <xdr:row>27</xdr:row>
      <xdr:rowOff>1222375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8C0730F3-8912-419E-9303-54AF2D24B588}"/>
            </a:ext>
          </a:extLst>
        </xdr:cNvPr>
        <xdr:cNvGrpSpPr/>
      </xdr:nvGrpSpPr>
      <xdr:grpSpPr>
        <a:xfrm>
          <a:off x="3357336" y="37103050"/>
          <a:ext cx="2600325" cy="1076325"/>
          <a:chOff x="11480799" y="29324300"/>
          <a:chExt cx="12284075" cy="4965700"/>
        </a:xfrm>
      </xdr:grpSpPr>
      <xdr:pic>
        <xdr:nvPicPr>
          <xdr:cNvPr id="20" name="Picture 147">
            <a:extLst>
              <a:ext uri="{FF2B5EF4-FFF2-40B4-BE49-F238E27FC236}">
                <a16:creationId xmlns:a16="http://schemas.microsoft.com/office/drawing/2014/main" id="{2CE4F7DB-3D9A-4EEB-911D-D7B72379FB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1480799" y="29324300"/>
            <a:ext cx="12284075" cy="4965700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</xdr:pic>
      <xdr:sp macro="" textlink="">
        <xdr:nvSpPr>
          <xdr:cNvPr id="21" name="Flowchart: Summing Junction 20">
            <a:extLst>
              <a:ext uri="{FF2B5EF4-FFF2-40B4-BE49-F238E27FC236}">
                <a16:creationId xmlns:a16="http://schemas.microsoft.com/office/drawing/2014/main" id="{393DC8EA-9AD2-4CE6-A490-C02E8A9F1953}"/>
              </a:ext>
            </a:extLst>
          </xdr:cNvPr>
          <xdr:cNvSpPr/>
        </xdr:nvSpPr>
        <xdr:spPr bwMode="auto">
          <a:xfrm>
            <a:off x="12728399" y="29820871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2" name="Flowchart: Summing Junction 21">
            <a:extLst>
              <a:ext uri="{FF2B5EF4-FFF2-40B4-BE49-F238E27FC236}">
                <a16:creationId xmlns:a16="http://schemas.microsoft.com/office/drawing/2014/main" id="{D2B482C5-373A-42E5-B621-3A9D1DC789C5}"/>
              </a:ext>
            </a:extLst>
          </xdr:cNvPr>
          <xdr:cNvSpPr/>
        </xdr:nvSpPr>
        <xdr:spPr bwMode="auto">
          <a:xfrm>
            <a:off x="12760391" y="32369929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3" name="Flowchart: Summing Junction 22">
            <a:extLst>
              <a:ext uri="{FF2B5EF4-FFF2-40B4-BE49-F238E27FC236}">
                <a16:creationId xmlns:a16="http://schemas.microsoft.com/office/drawing/2014/main" id="{16FAF4A5-C30F-408E-B99F-561C43B8B78E}"/>
              </a:ext>
            </a:extLst>
          </xdr:cNvPr>
          <xdr:cNvSpPr/>
        </xdr:nvSpPr>
        <xdr:spPr bwMode="auto">
          <a:xfrm>
            <a:off x="17654827" y="32270615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4" name="Flowchart: Summing Junction 23">
            <a:extLst>
              <a:ext uri="{FF2B5EF4-FFF2-40B4-BE49-F238E27FC236}">
                <a16:creationId xmlns:a16="http://schemas.microsoft.com/office/drawing/2014/main" id="{C287EE5F-CD41-4E62-9C26-7D944873F710}"/>
              </a:ext>
            </a:extLst>
          </xdr:cNvPr>
          <xdr:cNvSpPr/>
        </xdr:nvSpPr>
        <xdr:spPr bwMode="auto">
          <a:xfrm>
            <a:off x="22325334" y="32303721"/>
            <a:ext cx="575818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5" name="Flowchart: Summing Junction 24">
            <a:extLst>
              <a:ext uri="{FF2B5EF4-FFF2-40B4-BE49-F238E27FC236}">
                <a16:creationId xmlns:a16="http://schemas.microsoft.com/office/drawing/2014/main" id="{FEF58B44-4DF7-46C5-B611-6FF5A3EC77BE}"/>
              </a:ext>
            </a:extLst>
          </xdr:cNvPr>
          <xdr:cNvSpPr/>
        </xdr:nvSpPr>
        <xdr:spPr bwMode="auto">
          <a:xfrm>
            <a:off x="22421302" y="29953287"/>
            <a:ext cx="575818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6" name="Hexagon 25">
            <a:extLst>
              <a:ext uri="{FF2B5EF4-FFF2-40B4-BE49-F238E27FC236}">
                <a16:creationId xmlns:a16="http://schemas.microsoft.com/office/drawing/2014/main" id="{588E6C2D-D3E4-4E28-BC71-0DD12DD08C8F}"/>
              </a:ext>
            </a:extLst>
          </xdr:cNvPr>
          <xdr:cNvSpPr/>
        </xdr:nvSpPr>
        <xdr:spPr bwMode="auto">
          <a:xfrm>
            <a:off x="17238719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7" name="Hexagon 26">
            <a:extLst>
              <a:ext uri="{FF2B5EF4-FFF2-40B4-BE49-F238E27FC236}">
                <a16:creationId xmlns:a16="http://schemas.microsoft.com/office/drawing/2014/main" id="{57094C6D-1029-42A0-A510-7D905AF8B707}"/>
              </a:ext>
            </a:extLst>
          </xdr:cNvPr>
          <xdr:cNvSpPr/>
        </xdr:nvSpPr>
        <xdr:spPr bwMode="auto">
          <a:xfrm>
            <a:off x="17686815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8" name="Hexagon 27">
            <a:extLst>
              <a:ext uri="{FF2B5EF4-FFF2-40B4-BE49-F238E27FC236}">
                <a16:creationId xmlns:a16="http://schemas.microsoft.com/office/drawing/2014/main" id="{64463D5B-B64D-4E47-A2F2-18E0CE297486}"/>
              </a:ext>
            </a:extLst>
          </xdr:cNvPr>
          <xdr:cNvSpPr/>
        </xdr:nvSpPr>
        <xdr:spPr bwMode="auto">
          <a:xfrm>
            <a:off x="18038704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9" name="Hexagon 28">
            <a:extLst>
              <a:ext uri="{FF2B5EF4-FFF2-40B4-BE49-F238E27FC236}">
                <a16:creationId xmlns:a16="http://schemas.microsoft.com/office/drawing/2014/main" id="{6AE4C906-6EF1-4A2E-BC06-D207258118C1}"/>
              </a:ext>
            </a:extLst>
          </xdr:cNvPr>
          <xdr:cNvSpPr/>
        </xdr:nvSpPr>
        <xdr:spPr bwMode="auto">
          <a:xfrm>
            <a:off x="18486561" y="30251230"/>
            <a:ext cx="415866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0" name="Hexagon 29">
            <a:extLst>
              <a:ext uri="{FF2B5EF4-FFF2-40B4-BE49-F238E27FC236}">
                <a16:creationId xmlns:a16="http://schemas.microsoft.com/office/drawing/2014/main" id="{D8096BF1-65FF-4124-B022-84D35A8F83E4}"/>
              </a:ext>
            </a:extLst>
          </xdr:cNvPr>
          <xdr:cNvSpPr/>
        </xdr:nvSpPr>
        <xdr:spPr bwMode="auto">
          <a:xfrm>
            <a:off x="18902427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1" name="Hexagon 30">
            <a:extLst>
              <a:ext uri="{FF2B5EF4-FFF2-40B4-BE49-F238E27FC236}">
                <a16:creationId xmlns:a16="http://schemas.microsoft.com/office/drawing/2014/main" id="{551545D4-5048-4FA7-A691-F256F1117087}"/>
              </a:ext>
            </a:extLst>
          </xdr:cNvPr>
          <xdr:cNvSpPr/>
        </xdr:nvSpPr>
        <xdr:spPr bwMode="auto">
          <a:xfrm>
            <a:off x="19350284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2" name="Hexagon 31">
            <a:extLst>
              <a:ext uri="{FF2B5EF4-FFF2-40B4-BE49-F238E27FC236}">
                <a16:creationId xmlns:a16="http://schemas.microsoft.com/office/drawing/2014/main" id="{A185B213-6322-40F9-B7EA-80EBCB2FFE3C}"/>
              </a:ext>
            </a:extLst>
          </xdr:cNvPr>
          <xdr:cNvSpPr/>
        </xdr:nvSpPr>
        <xdr:spPr bwMode="auto">
          <a:xfrm>
            <a:off x="19478244" y="3088022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3" name="Hexagon 32">
            <a:extLst>
              <a:ext uri="{FF2B5EF4-FFF2-40B4-BE49-F238E27FC236}">
                <a16:creationId xmlns:a16="http://schemas.microsoft.com/office/drawing/2014/main" id="{F01142C3-093C-48C2-AF97-97DE0CB91BAF}"/>
              </a:ext>
            </a:extLst>
          </xdr:cNvPr>
          <xdr:cNvSpPr/>
        </xdr:nvSpPr>
        <xdr:spPr bwMode="auto">
          <a:xfrm>
            <a:off x="20277987" y="30913323"/>
            <a:ext cx="383877" cy="331048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4" name="Hexagon 33">
            <a:extLst>
              <a:ext uri="{FF2B5EF4-FFF2-40B4-BE49-F238E27FC236}">
                <a16:creationId xmlns:a16="http://schemas.microsoft.com/office/drawing/2014/main" id="{DA72C09C-2651-4FB4-B8C3-CDF0007202A6}"/>
              </a:ext>
            </a:extLst>
          </xdr:cNvPr>
          <xdr:cNvSpPr/>
        </xdr:nvSpPr>
        <xdr:spPr bwMode="auto">
          <a:xfrm>
            <a:off x="20182019" y="31244371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5" name="Hexagon 34">
            <a:extLst>
              <a:ext uri="{FF2B5EF4-FFF2-40B4-BE49-F238E27FC236}">
                <a16:creationId xmlns:a16="http://schemas.microsoft.com/office/drawing/2014/main" id="{90949476-322F-4505-81A4-3037FCFA9E73}"/>
              </a:ext>
            </a:extLst>
          </xdr:cNvPr>
          <xdr:cNvSpPr/>
        </xdr:nvSpPr>
        <xdr:spPr bwMode="auto">
          <a:xfrm>
            <a:off x="19638193" y="31244371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6" name="Flowchart: Summing Junction 35">
            <a:extLst>
              <a:ext uri="{FF2B5EF4-FFF2-40B4-BE49-F238E27FC236}">
                <a16:creationId xmlns:a16="http://schemas.microsoft.com/office/drawing/2014/main" id="{D0B525BF-F7F4-4137-8CAD-DB973D43F539}"/>
              </a:ext>
            </a:extLst>
          </xdr:cNvPr>
          <xdr:cNvSpPr/>
        </xdr:nvSpPr>
        <xdr:spPr bwMode="auto">
          <a:xfrm>
            <a:off x="20821813" y="31178163"/>
            <a:ext cx="351889" cy="364151"/>
          </a:xfrm>
          <a:prstGeom prst="flowChartSummingJunction">
            <a:avLst/>
          </a:prstGeom>
          <a:no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7" name="Flowchart: Summing Junction 36">
            <a:extLst>
              <a:ext uri="{FF2B5EF4-FFF2-40B4-BE49-F238E27FC236}">
                <a16:creationId xmlns:a16="http://schemas.microsoft.com/office/drawing/2014/main" id="{B837D71E-F356-4C8B-AF72-F03C779E1337}"/>
              </a:ext>
            </a:extLst>
          </xdr:cNvPr>
          <xdr:cNvSpPr/>
        </xdr:nvSpPr>
        <xdr:spPr bwMode="auto">
          <a:xfrm>
            <a:off x="16279266" y="31244371"/>
            <a:ext cx="575818" cy="59588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8" name="Flowchart: Summing Junction 37">
            <a:extLst>
              <a:ext uri="{FF2B5EF4-FFF2-40B4-BE49-F238E27FC236}">
                <a16:creationId xmlns:a16="http://schemas.microsoft.com/office/drawing/2014/main" id="{E33648C6-4602-4AAE-A578-185DC4872938}"/>
              </a:ext>
            </a:extLst>
          </xdr:cNvPr>
          <xdr:cNvSpPr/>
        </xdr:nvSpPr>
        <xdr:spPr bwMode="auto">
          <a:xfrm>
            <a:off x="16279266" y="29986393"/>
            <a:ext cx="575818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9" name="Flowchart: Summing Junction 38">
            <a:extLst>
              <a:ext uri="{FF2B5EF4-FFF2-40B4-BE49-F238E27FC236}">
                <a16:creationId xmlns:a16="http://schemas.microsoft.com/office/drawing/2014/main" id="{CDB87BB8-0B54-4918-AF85-B4FB2C972F35}"/>
              </a:ext>
            </a:extLst>
          </xdr:cNvPr>
          <xdr:cNvSpPr/>
        </xdr:nvSpPr>
        <xdr:spPr bwMode="auto">
          <a:xfrm>
            <a:off x="21717528" y="31376791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0" name="Flowchart: Summing Junction 39">
            <a:extLst>
              <a:ext uri="{FF2B5EF4-FFF2-40B4-BE49-F238E27FC236}">
                <a16:creationId xmlns:a16="http://schemas.microsoft.com/office/drawing/2014/main" id="{74BD8818-6CED-41AB-B97C-63F3D5C1B1E7}"/>
              </a:ext>
            </a:extLst>
          </xdr:cNvPr>
          <xdr:cNvSpPr/>
        </xdr:nvSpPr>
        <xdr:spPr bwMode="auto">
          <a:xfrm>
            <a:off x="21717528" y="29953287"/>
            <a:ext cx="543826" cy="59588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114300</xdr:colOff>
      <xdr:row>31</xdr:row>
      <xdr:rowOff>120650</xdr:rowOff>
    </xdr:from>
    <xdr:to>
      <xdr:col>3</xdr:col>
      <xdr:colOff>2933700</xdr:colOff>
      <xdr:row>31</xdr:row>
      <xdr:rowOff>1111250</xdr:rowOff>
    </xdr:to>
    <xdr:grpSp>
      <xdr:nvGrpSpPr>
        <xdr:cNvPr id="41" name="Group 40">
          <a:extLst>
            <a:ext uri="{FF2B5EF4-FFF2-40B4-BE49-F238E27FC236}">
              <a16:creationId xmlns:a16="http://schemas.microsoft.com/office/drawing/2014/main" id="{639B0E07-94D8-4CE2-9165-0D0EB771B4F7}"/>
            </a:ext>
          </a:extLst>
        </xdr:cNvPr>
        <xdr:cNvGrpSpPr/>
      </xdr:nvGrpSpPr>
      <xdr:grpSpPr>
        <a:xfrm>
          <a:off x="3262086" y="44262221"/>
          <a:ext cx="2819400" cy="990600"/>
          <a:chOff x="12782550" y="35744150"/>
          <a:chExt cx="2819400" cy="990600"/>
        </a:xfrm>
      </xdr:grpSpPr>
      <xdr:pic>
        <xdr:nvPicPr>
          <xdr:cNvPr id="42" name="Picture 130">
            <a:extLst>
              <a:ext uri="{FF2B5EF4-FFF2-40B4-BE49-F238E27FC236}">
                <a16:creationId xmlns:a16="http://schemas.microsoft.com/office/drawing/2014/main" id="{5EBBFD58-526F-42D4-AE53-60760DE69FB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2782550" y="35744150"/>
            <a:ext cx="2819400" cy="990600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</xdr:pic>
      <xdr:sp macro="" textlink="">
        <xdr:nvSpPr>
          <xdr:cNvPr id="43" name="Flowchart: Summing Junction 42">
            <a:extLst>
              <a:ext uri="{FF2B5EF4-FFF2-40B4-BE49-F238E27FC236}">
                <a16:creationId xmlns:a16="http://schemas.microsoft.com/office/drawing/2014/main" id="{2552C4E4-A7B1-49AE-BF3B-0D2BC5CF7F0D}"/>
              </a:ext>
            </a:extLst>
          </xdr:cNvPr>
          <xdr:cNvSpPr/>
        </xdr:nvSpPr>
        <xdr:spPr bwMode="auto">
          <a:xfrm>
            <a:off x="12931766" y="36322000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4" name="Flowchart: Summing Junction 43">
            <a:extLst>
              <a:ext uri="{FF2B5EF4-FFF2-40B4-BE49-F238E27FC236}">
                <a16:creationId xmlns:a16="http://schemas.microsoft.com/office/drawing/2014/main" id="{C37339DB-E868-4E92-B703-4A5466B65DFE}"/>
              </a:ext>
            </a:extLst>
          </xdr:cNvPr>
          <xdr:cNvSpPr/>
        </xdr:nvSpPr>
        <xdr:spPr bwMode="auto">
          <a:xfrm>
            <a:off x="12939619" y="35881734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5" name="Flowchart: Summing Junction 44">
            <a:extLst>
              <a:ext uri="{FF2B5EF4-FFF2-40B4-BE49-F238E27FC236}">
                <a16:creationId xmlns:a16="http://schemas.microsoft.com/office/drawing/2014/main" id="{C9045E1F-334A-4009-B506-81984A8AC458}"/>
              </a:ext>
            </a:extLst>
          </xdr:cNvPr>
          <xdr:cNvSpPr/>
        </xdr:nvSpPr>
        <xdr:spPr bwMode="auto">
          <a:xfrm>
            <a:off x="14023400" y="36432067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6" name="Flowchart: Summing Junction 45">
            <a:extLst>
              <a:ext uri="{FF2B5EF4-FFF2-40B4-BE49-F238E27FC236}">
                <a16:creationId xmlns:a16="http://schemas.microsoft.com/office/drawing/2014/main" id="{674D86C1-6920-4EA7-A8BA-8F27C316ABF3}"/>
              </a:ext>
            </a:extLst>
          </xdr:cNvPr>
          <xdr:cNvSpPr/>
        </xdr:nvSpPr>
        <xdr:spPr bwMode="auto">
          <a:xfrm>
            <a:off x="15256397" y="36315121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7" name="Flowchart: Summing Junction 46">
            <a:extLst>
              <a:ext uri="{FF2B5EF4-FFF2-40B4-BE49-F238E27FC236}">
                <a16:creationId xmlns:a16="http://schemas.microsoft.com/office/drawing/2014/main" id="{B55BE4B1-DEAF-48D2-B57B-C3D9EFF11745}"/>
              </a:ext>
            </a:extLst>
          </xdr:cNvPr>
          <xdr:cNvSpPr/>
        </xdr:nvSpPr>
        <xdr:spPr bwMode="auto">
          <a:xfrm>
            <a:off x="15248544" y="35874854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190501</xdr:colOff>
      <xdr:row>4</xdr:row>
      <xdr:rowOff>76200</xdr:rowOff>
    </xdr:from>
    <xdr:to>
      <xdr:col>3</xdr:col>
      <xdr:colOff>1222265</xdr:colOff>
      <xdr:row>4</xdr:row>
      <xdr:rowOff>933450</xdr:rowOff>
    </xdr:to>
    <xdr:pic>
      <xdr:nvPicPr>
        <xdr:cNvPr id="48" name="Picture 145421">
          <a:extLst>
            <a:ext uri="{FF2B5EF4-FFF2-40B4-BE49-F238E27FC236}">
              <a16:creationId xmlns:a16="http://schemas.microsoft.com/office/drawing/2014/main" id="{7B415007-BA46-4C15-AA2C-0C0A25CE1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6" y="2781300"/>
          <a:ext cx="1031764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148167</xdr:colOff>
      <xdr:row>18</xdr:row>
      <xdr:rowOff>95250</xdr:rowOff>
    </xdr:from>
    <xdr:to>
      <xdr:col>3</xdr:col>
      <xdr:colOff>2114668</xdr:colOff>
      <xdr:row>18</xdr:row>
      <xdr:rowOff>1728107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0049130-02DA-4562-A154-7318BB3AB2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462" t="1917"/>
        <a:stretch/>
      </xdr:blipFill>
      <xdr:spPr>
        <a:xfrm>
          <a:off x="3148542" y="20869275"/>
          <a:ext cx="1966501" cy="1632857"/>
        </a:xfrm>
        <a:prstGeom prst="rect">
          <a:avLst/>
        </a:prstGeom>
      </xdr:spPr>
    </xdr:pic>
    <xdr:clientData/>
  </xdr:twoCellAnchor>
  <xdr:twoCellAnchor>
    <xdr:from>
      <xdr:col>3</xdr:col>
      <xdr:colOff>179917</xdr:colOff>
      <xdr:row>19</xdr:row>
      <xdr:rowOff>127001</xdr:rowOff>
    </xdr:from>
    <xdr:to>
      <xdr:col>3</xdr:col>
      <xdr:colOff>2242760</xdr:colOff>
      <xdr:row>19</xdr:row>
      <xdr:rowOff>2481037</xdr:rowOff>
    </xdr:to>
    <xdr:grpSp>
      <xdr:nvGrpSpPr>
        <xdr:cNvPr id="50" name="Group 25">
          <a:extLst>
            <a:ext uri="{FF2B5EF4-FFF2-40B4-BE49-F238E27FC236}">
              <a16:creationId xmlns:a16="http://schemas.microsoft.com/office/drawing/2014/main" id="{D1C4D5FA-A3E9-4227-8986-C087606680E2}"/>
            </a:ext>
          </a:extLst>
        </xdr:cNvPr>
        <xdr:cNvGrpSpPr>
          <a:grpSpLocks/>
        </xdr:cNvGrpSpPr>
      </xdr:nvGrpSpPr>
      <xdr:grpSpPr bwMode="auto">
        <a:xfrm>
          <a:off x="3327703" y="22660430"/>
          <a:ext cx="2062843" cy="2354036"/>
          <a:chOff x="6000750" y="33785745"/>
          <a:chExt cx="2068286" cy="2346588"/>
        </a:xfrm>
      </xdr:grpSpPr>
      <xdr:pic>
        <xdr:nvPicPr>
          <xdr:cNvPr id="51" name="Picture 18">
            <a:extLst>
              <a:ext uri="{FF2B5EF4-FFF2-40B4-BE49-F238E27FC236}">
                <a16:creationId xmlns:a16="http://schemas.microsoft.com/office/drawing/2014/main" id="{67BC4CAB-23DB-4901-B77C-F3B40832EE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000750" y="33785745"/>
            <a:ext cx="2068286" cy="234658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52" name="Oval 51">
            <a:extLst>
              <a:ext uri="{FF2B5EF4-FFF2-40B4-BE49-F238E27FC236}">
                <a16:creationId xmlns:a16="http://schemas.microsoft.com/office/drawing/2014/main" id="{6A3D0A00-DDAA-4282-8B46-A75C06D20E0D}"/>
              </a:ext>
            </a:extLst>
          </xdr:cNvPr>
          <xdr:cNvSpPr/>
        </xdr:nvSpPr>
        <xdr:spPr>
          <a:xfrm>
            <a:off x="6412492" y="34386700"/>
            <a:ext cx="191508" cy="200318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3" name="Oval 52">
            <a:extLst>
              <a:ext uri="{FF2B5EF4-FFF2-40B4-BE49-F238E27FC236}">
                <a16:creationId xmlns:a16="http://schemas.microsoft.com/office/drawing/2014/main" id="{DC2C1031-534D-47B3-BF28-DE175D627E1C}"/>
              </a:ext>
            </a:extLst>
          </xdr:cNvPr>
          <xdr:cNvSpPr/>
        </xdr:nvSpPr>
        <xdr:spPr>
          <a:xfrm>
            <a:off x="7417909" y="34386700"/>
            <a:ext cx="191508" cy="200318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4" name="Oval 53">
            <a:extLst>
              <a:ext uri="{FF2B5EF4-FFF2-40B4-BE49-F238E27FC236}">
                <a16:creationId xmlns:a16="http://schemas.microsoft.com/office/drawing/2014/main" id="{92F8A989-2B8A-457A-B1F1-2C8758CE64A1}"/>
              </a:ext>
            </a:extLst>
          </xdr:cNvPr>
          <xdr:cNvSpPr/>
        </xdr:nvSpPr>
        <xdr:spPr>
          <a:xfrm>
            <a:off x="7360457" y="35254747"/>
            <a:ext cx="191508" cy="209857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5" name="Oval 54">
            <a:extLst>
              <a:ext uri="{FF2B5EF4-FFF2-40B4-BE49-F238E27FC236}">
                <a16:creationId xmlns:a16="http://schemas.microsoft.com/office/drawing/2014/main" id="{C30C6151-3A39-4B6A-A170-AFD81822B246}"/>
              </a:ext>
            </a:extLst>
          </xdr:cNvPr>
          <xdr:cNvSpPr/>
        </xdr:nvSpPr>
        <xdr:spPr>
          <a:xfrm>
            <a:off x="6747631" y="35254747"/>
            <a:ext cx="191508" cy="209857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6" name="Oval 55">
            <a:extLst>
              <a:ext uri="{FF2B5EF4-FFF2-40B4-BE49-F238E27FC236}">
                <a16:creationId xmlns:a16="http://schemas.microsoft.com/office/drawing/2014/main" id="{EAF262B6-7CD2-4393-A62C-C08578B17A59}"/>
              </a:ext>
            </a:extLst>
          </xdr:cNvPr>
          <xdr:cNvSpPr/>
        </xdr:nvSpPr>
        <xdr:spPr>
          <a:xfrm>
            <a:off x="6412492" y="35512300"/>
            <a:ext cx="191508" cy="209857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158751</xdr:colOff>
      <xdr:row>20</xdr:row>
      <xdr:rowOff>148168</xdr:rowOff>
    </xdr:from>
    <xdr:to>
      <xdr:col>3</xdr:col>
      <xdr:colOff>2221594</xdr:colOff>
      <xdr:row>20</xdr:row>
      <xdr:rowOff>2502204</xdr:rowOff>
    </xdr:to>
    <xdr:grpSp>
      <xdr:nvGrpSpPr>
        <xdr:cNvPr id="57" name="Group 25">
          <a:extLst>
            <a:ext uri="{FF2B5EF4-FFF2-40B4-BE49-F238E27FC236}">
              <a16:creationId xmlns:a16="http://schemas.microsoft.com/office/drawing/2014/main" id="{E115B54A-359E-416B-8FA8-35BDCCD4D1C2}"/>
            </a:ext>
          </a:extLst>
        </xdr:cNvPr>
        <xdr:cNvGrpSpPr>
          <a:grpSpLocks/>
        </xdr:cNvGrpSpPr>
      </xdr:nvGrpSpPr>
      <xdr:grpSpPr bwMode="auto">
        <a:xfrm>
          <a:off x="3306537" y="25257882"/>
          <a:ext cx="2062843" cy="2354036"/>
          <a:chOff x="6000750" y="33785745"/>
          <a:chExt cx="2068286" cy="2346588"/>
        </a:xfrm>
      </xdr:grpSpPr>
      <xdr:pic>
        <xdr:nvPicPr>
          <xdr:cNvPr id="58" name="Picture 18">
            <a:extLst>
              <a:ext uri="{FF2B5EF4-FFF2-40B4-BE49-F238E27FC236}">
                <a16:creationId xmlns:a16="http://schemas.microsoft.com/office/drawing/2014/main" id="{F2E75250-01F7-4371-8E9A-7B53544FB1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000750" y="33785745"/>
            <a:ext cx="2068286" cy="234658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59" name="Rectangle 58">
            <a:extLst>
              <a:ext uri="{FF2B5EF4-FFF2-40B4-BE49-F238E27FC236}">
                <a16:creationId xmlns:a16="http://schemas.microsoft.com/office/drawing/2014/main" id="{BEAC32FD-9B51-4911-9AFA-7321AD499881}"/>
              </a:ext>
            </a:extLst>
          </xdr:cNvPr>
          <xdr:cNvSpPr/>
        </xdr:nvSpPr>
        <xdr:spPr>
          <a:xfrm>
            <a:off x="6747631" y="35540917"/>
            <a:ext cx="315988" cy="209857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148168</xdr:colOff>
      <xdr:row>21</xdr:row>
      <xdr:rowOff>148168</xdr:rowOff>
    </xdr:from>
    <xdr:to>
      <xdr:col>3</xdr:col>
      <xdr:colOff>2211011</xdr:colOff>
      <xdr:row>21</xdr:row>
      <xdr:rowOff>2502204</xdr:rowOff>
    </xdr:to>
    <xdr:pic>
      <xdr:nvPicPr>
        <xdr:cNvPr id="60" name="Picture 18">
          <a:extLst>
            <a:ext uri="{FF2B5EF4-FFF2-40B4-BE49-F238E27FC236}">
              <a16:creationId xmlns:a16="http://schemas.microsoft.com/office/drawing/2014/main" id="{5AEC1BC5-8C26-4F80-AA5F-50225396D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8543" y="27875443"/>
          <a:ext cx="2062843" cy="23540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158751</xdr:colOff>
      <xdr:row>21</xdr:row>
      <xdr:rowOff>328085</xdr:rowOff>
    </xdr:from>
    <xdr:to>
      <xdr:col>3</xdr:col>
      <xdr:colOff>349755</xdr:colOff>
      <xdr:row>21</xdr:row>
      <xdr:rowOff>538608</xdr:rowOff>
    </xdr:to>
    <xdr:sp macro="" textlink="">
      <xdr:nvSpPr>
        <xdr:cNvPr id="61" name="Oval 60">
          <a:extLst>
            <a:ext uri="{FF2B5EF4-FFF2-40B4-BE49-F238E27FC236}">
              <a16:creationId xmlns:a16="http://schemas.microsoft.com/office/drawing/2014/main" id="{30B349B5-B187-4AD9-99B2-DB295C597EEC}"/>
            </a:ext>
          </a:extLst>
        </xdr:cNvPr>
        <xdr:cNvSpPr/>
      </xdr:nvSpPr>
      <xdr:spPr bwMode="auto">
        <a:xfrm>
          <a:off x="3159126" y="28055360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1979085</xdr:colOff>
      <xdr:row>21</xdr:row>
      <xdr:rowOff>328085</xdr:rowOff>
    </xdr:from>
    <xdr:to>
      <xdr:col>3</xdr:col>
      <xdr:colOff>2170089</xdr:colOff>
      <xdr:row>21</xdr:row>
      <xdr:rowOff>538608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360939C3-29DC-4848-BDD4-7E4BDEEE18A2}"/>
            </a:ext>
          </a:extLst>
        </xdr:cNvPr>
        <xdr:cNvSpPr/>
      </xdr:nvSpPr>
      <xdr:spPr bwMode="auto">
        <a:xfrm>
          <a:off x="4979460" y="28055360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1957918</xdr:colOff>
      <xdr:row>21</xdr:row>
      <xdr:rowOff>2233085</xdr:rowOff>
    </xdr:from>
    <xdr:to>
      <xdr:col>3</xdr:col>
      <xdr:colOff>2148922</xdr:colOff>
      <xdr:row>21</xdr:row>
      <xdr:rowOff>2443608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8D6113C1-CFB4-49DB-A724-E514A2CB6CEE}"/>
            </a:ext>
          </a:extLst>
        </xdr:cNvPr>
        <xdr:cNvSpPr/>
      </xdr:nvSpPr>
      <xdr:spPr bwMode="auto">
        <a:xfrm>
          <a:off x="4958293" y="29960360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179918</xdr:colOff>
      <xdr:row>21</xdr:row>
      <xdr:rowOff>2095502</xdr:rowOff>
    </xdr:from>
    <xdr:to>
      <xdr:col>3</xdr:col>
      <xdr:colOff>370922</xdr:colOff>
      <xdr:row>21</xdr:row>
      <xdr:rowOff>2306025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61C533CC-A76C-442C-8480-A86907EFD545}"/>
            </a:ext>
          </a:extLst>
        </xdr:cNvPr>
        <xdr:cNvSpPr/>
      </xdr:nvSpPr>
      <xdr:spPr bwMode="auto">
        <a:xfrm>
          <a:off x="3180293" y="29822777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1</xdr:col>
      <xdr:colOff>47625</xdr:colOff>
      <xdr:row>3</xdr:row>
      <xdr:rowOff>269875</xdr:rowOff>
    </xdr:from>
    <xdr:to>
      <xdr:col>1</xdr:col>
      <xdr:colOff>714375</xdr:colOff>
      <xdr:row>3</xdr:row>
      <xdr:rowOff>543689</xdr:rowOff>
    </xdr:to>
    <xdr:pic>
      <xdr:nvPicPr>
        <xdr:cNvPr id="65" name="Picture 145412">
          <a:extLst>
            <a:ext uri="{FF2B5EF4-FFF2-40B4-BE49-F238E27FC236}">
              <a16:creationId xmlns:a16="http://schemas.microsoft.com/office/drawing/2014/main" id="{2B5CA065-64AB-46AE-88C5-1EC8AEDAD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5" y="1946275"/>
          <a:ext cx="666750" cy="2738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63500</xdr:colOff>
      <xdr:row>11</xdr:row>
      <xdr:rowOff>269875</xdr:rowOff>
    </xdr:from>
    <xdr:to>
      <xdr:col>1</xdr:col>
      <xdr:colOff>714375</xdr:colOff>
      <xdr:row>11</xdr:row>
      <xdr:rowOff>527719</xdr:rowOff>
    </xdr:to>
    <xdr:pic>
      <xdr:nvPicPr>
        <xdr:cNvPr id="66" name="Picture 13">
          <a:extLst>
            <a:ext uri="{FF2B5EF4-FFF2-40B4-BE49-F238E27FC236}">
              <a16:creationId xmlns:a16="http://schemas.microsoft.com/office/drawing/2014/main" id="{3C901B40-7A72-4FE9-AE97-0E5DFA584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100" y="10175875"/>
          <a:ext cx="650875" cy="2578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158750</xdr:colOff>
      <xdr:row>13</xdr:row>
      <xdr:rowOff>269875</xdr:rowOff>
    </xdr:from>
    <xdr:to>
      <xdr:col>1</xdr:col>
      <xdr:colOff>619125</xdr:colOff>
      <xdr:row>14</xdr:row>
      <xdr:rowOff>38567</xdr:rowOff>
    </xdr:to>
    <xdr:pic>
      <xdr:nvPicPr>
        <xdr:cNvPr id="67" name="Picture 9">
          <a:extLst>
            <a:ext uri="{FF2B5EF4-FFF2-40B4-BE49-F238E27FC236}">
              <a16:creationId xmlns:a16="http://schemas.microsoft.com/office/drawing/2014/main" id="{D237EF6F-0E1E-4FD6-95E2-F0D627A5E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" y="12804775"/>
          <a:ext cx="460375" cy="5211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18</xdr:row>
      <xdr:rowOff>317500</xdr:rowOff>
    </xdr:from>
    <xdr:to>
      <xdr:col>1</xdr:col>
      <xdr:colOff>693435</xdr:colOff>
      <xdr:row>18</xdr:row>
      <xdr:rowOff>1000125</xdr:rowOff>
    </xdr:to>
    <xdr:pic>
      <xdr:nvPicPr>
        <xdr:cNvPr id="68" name="Picture 18">
          <a:extLst>
            <a:ext uri="{FF2B5EF4-FFF2-40B4-BE49-F238E27FC236}">
              <a16:creationId xmlns:a16="http://schemas.microsoft.com/office/drawing/2014/main" id="{2B4A20BF-1B32-4B45-A3F4-7F0067413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21091525"/>
          <a:ext cx="598185" cy="682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47226</xdr:colOff>
      <xdr:row>22</xdr:row>
      <xdr:rowOff>300961</xdr:rowOff>
    </xdr:from>
    <xdr:to>
      <xdr:col>2</xdr:col>
      <xdr:colOff>2402</xdr:colOff>
      <xdr:row>22</xdr:row>
      <xdr:rowOff>525909</xdr:rowOff>
    </xdr:to>
    <xdr:pic>
      <xdr:nvPicPr>
        <xdr:cNvPr id="69" name="Picture 140">
          <a:extLst>
            <a:ext uri="{FF2B5EF4-FFF2-40B4-BE49-F238E27FC236}">
              <a16:creationId xmlns:a16="http://schemas.microsoft.com/office/drawing/2014/main" id="{1A142A52-1810-45A4-A106-2CE9D8558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826" y="30609511"/>
          <a:ext cx="717176" cy="2249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67235</xdr:colOff>
      <xdr:row>28</xdr:row>
      <xdr:rowOff>212912</xdr:rowOff>
    </xdr:from>
    <xdr:to>
      <xdr:col>1</xdr:col>
      <xdr:colOff>694764</xdr:colOff>
      <xdr:row>28</xdr:row>
      <xdr:rowOff>465091</xdr:rowOff>
    </xdr:to>
    <xdr:pic>
      <xdr:nvPicPr>
        <xdr:cNvPr id="70" name="Picture 145432">
          <a:extLst>
            <a:ext uri="{FF2B5EF4-FFF2-40B4-BE49-F238E27FC236}">
              <a16:creationId xmlns:a16="http://schemas.microsoft.com/office/drawing/2014/main" id="{F636154E-1CC4-46B9-8BA4-AEA35993C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835" y="38627237"/>
          <a:ext cx="627529" cy="2521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190500</xdr:colOff>
      <xdr:row>14</xdr:row>
      <xdr:rowOff>108857</xdr:rowOff>
    </xdr:from>
    <xdr:to>
      <xdr:col>3</xdr:col>
      <xdr:colOff>2785444</xdr:colOff>
      <xdr:row>14</xdr:row>
      <xdr:rowOff>816428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5F4F0E19-A981-4043-9D05-27A249F64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5" y="13396232"/>
          <a:ext cx="2594944" cy="707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176894</xdr:colOff>
      <xdr:row>10</xdr:row>
      <xdr:rowOff>95251</xdr:rowOff>
    </xdr:from>
    <xdr:to>
      <xdr:col>3</xdr:col>
      <xdr:colOff>2122714</xdr:colOff>
      <xdr:row>10</xdr:row>
      <xdr:rowOff>952501</xdr:rowOff>
    </xdr:to>
    <xdr:grpSp>
      <xdr:nvGrpSpPr>
        <xdr:cNvPr id="72" name="Group 71">
          <a:extLst>
            <a:ext uri="{FF2B5EF4-FFF2-40B4-BE49-F238E27FC236}">
              <a16:creationId xmlns:a16="http://schemas.microsoft.com/office/drawing/2014/main" id="{7284970E-A6C2-4A28-AD3A-795BF3F01C6C}"/>
            </a:ext>
          </a:extLst>
        </xdr:cNvPr>
        <xdr:cNvGrpSpPr/>
      </xdr:nvGrpSpPr>
      <xdr:grpSpPr>
        <a:xfrm>
          <a:off x="3324680" y="8939894"/>
          <a:ext cx="1945820" cy="857250"/>
          <a:chOff x="3565073" y="4871357"/>
          <a:chExt cx="1881574" cy="870857"/>
        </a:xfrm>
      </xdr:grpSpPr>
      <xdr:pic>
        <xdr:nvPicPr>
          <xdr:cNvPr id="73" name="图片 1">
            <a:extLst>
              <a:ext uri="{FF2B5EF4-FFF2-40B4-BE49-F238E27FC236}">
                <a16:creationId xmlns:a16="http://schemas.microsoft.com/office/drawing/2014/main" id="{0522DAE9-AED5-4C5B-992A-5E54D78E5D1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1" r="-933" b="30152"/>
          <a:stretch/>
        </xdr:blipFill>
        <xdr:spPr>
          <a:xfrm>
            <a:off x="3565073" y="4871357"/>
            <a:ext cx="1881574" cy="870857"/>
          </a:xfrm>
          <a:prstGeom prst="rect">
            <a:avLst/>
          </a:prstGeom>
        </xdr:spPr>
      </xdr:pic>
      <xdr:sp macro="" textlink="">
        <xdr:nvSpPr>
          <xdr:cNvPr id="74" name="Rectangular Callout 33">
            <a:extLst>
              <a:ext uri="{FF2B5EF4-FFF2-40B4-BE49-F238E27FC236}">
                <a16:creationId xmlns:a16="http://schemas.microsoft.com/office/drawing/2014/main" id="{077A8A12-66C5-4112-A6DA-A20A09912624}"/>
              </a:ext>
            </a:extLst>
          </xdr:cNvPr>
          <xdr:cNvSpPr/>
        </xdr:nvSpPr>
        <xdr:spPr>
          <a:xfrm>
            <a:off x="4534185" y="5319593"/>
            <a:ext cx="457200" cy="171450"/>
          </a:xfrm>
          <a:prstGeom prst="wedgeRectCallout">
            <a:avLst>
              <a:gd name="adj1" fmla="val -62500"/>
              <a:gd name="adj2" fmla="val -98611"/>
            </a:avLst>
          </a:prstGeom>
          <a:solidFill>
            <a:srgbClr val="FFFF00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>
                <a:solidFill>
                  <a:sysClr val="windowText" lastClr="000000"/>
                </a:solidFill>
              </a:rPr>
              <a:t>Vít</a:t>
            </a:r>
          </a:p>
        </xdr:txBody>
      </xdr:sp>
    </xdr:grpSp>
    <xdr:clientData/>
  </xdr:twoCellAnchor>
  <xdr:twoCellAnchor editAs="oneCell">
    <xdr:from>
      <xdr:col>3</xdr:col>
      <xdr:colOff>163287</xdr:colOff>
      <xdr:row>7</xdr:row>
      <xdr:rowOff>122465</xdr:rowOff>
    </xdr:from>
    <xdr:to>
      <xdr:col>3</xdr:col>
      <xdr:colOff>911679</xdr:colOff>
      <xdr:row>7</xdr:row>
      <xdr:rowOff>881036</xdr:rowOff>
    </xdr:to>
    <xdr:pic>
      <xdr:nvPicPr>
        <xdr:cNvPr id="75" name="图片 75">
          <a:extLst>
            <a:ext uri="{FF2B5EF4-FFF2-40B4-BE49-F238E27FC236}">
              <a16:creationId xmlns:a16="http://schemas.microsoft.com/office/drawing/2014/main" id="{FD97C9D7-BC8F-45CA-B236-73D369B8F2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544" t="3157" r="7718"/>
        <a:stretch/>
      </xdr:blipFill>
      <xdr:spPr>
        <a:xfrm>
          <a:off x="3163662" y="5913665"/>
          <a:ext cx="748392" cy="758571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149679</xdr:colOff>
      <xdr:row>8</xdr:row>
      <xdr:rowOff>176893</xdr:rowOff>
    </xdr:from>
    <xdr:to>
      <xdr:col>3</xdr:col>
      <xdr:colOff>2480153</xdr:colOff>
      <xdr:row>8</xdr:row>
      <xdr:rowOff>947009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9D0CCA12-B06D-4C3D-B2A3-B44EB44D17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0054" y="6996793"/>
          <a:ext cx="2330474" cy="770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9</xdr:row>
      <xdr:rowOff>149679</xdr:rowOff>
    </xdr:from>
    <xdr:to>
      <xdr:col>3</xdr:col>
      <xdr:colOff>1047750</xdr:colOff>
      <xdr:row>9</xdr:row>
      <xdr:rowOff>876643</xdr:rowOff>
    </xdr:to>
    <xdr:pic>
      <xdr:nvPicPr>
        <xdr:cNvPr id="77" name="图片 60">
          <a:extLst>
            <a:ext uri="{FF2B5EF4-FFF2-40B4-BE49-F238E27FC236}">
              <a16:creationId xmlns:a16="http://schemas.microsoft.com/office/drawing/2014/main" id="{10980FDB-1ACB-4C24-8713-7227A84D2B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25" t="3314" r="4994" b="725"/>
        <a:stretch/>
      </xdr:blipFill>
      <xdr:spPr>
        <a:xfrm>
          <a:off x="3190875" y="7998279"/>
          <a:ext cx="857250" cy="726964"/>
        </a:xfrm>
        <a:prstGeom prst="rect">
          <a:avLst/>
        </a:prstGeom>
      </xdr:spPr>
    </xdr:pic>
    <xdr:clientData/>
  </xdr:twoCellAnchor>
  <xdr:twoCellAnchor editAs="oneCell">
    <xdr:from>
      <xdr:col>3</xdr:col>
      <xdr:colOff>136072</xdr:colOff>
      <xdr:row>16</xdr:row>
      <xdr:rowOff>149679</xdr:rowOff>
    </xdr:from>
    <xdr:to>
      <xdr:col>3</xdr:col>
      <xdr:colOff>1809750</xdr:colOff>
      <xdr:row>16</xdr:row>
      <xdr:rowOff>1834750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5A4A3F1A-C5D0-4AB7-B38D-A149639B5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136447" y="16199304"/>
          <a:ext cx="1673678" cy="1685071"/>
        </a:xfrm>
        <a:prstGeom prst="rect">
          <a:avLst/>
        </a:prstGeom>
      </xdr:spPr>
    </xdr:pic>
    <xdr:clientData/>
  </xdr:twoCellAnchor>
  <xdr:twoCellAnchor editAs="oneCell">
    <xdr:from>
      <xdr:col>3</xdr:col>
      <xdr:colOff>163285</xdr:colOff>
      <xdr:row>28</xdr:row>
      <xdr:rowOff>81643</xdr:rowOff>
    </xdr:from>
    <xdr:to>
      <xdr:col>3</xdr:col>
      <xdr:colOff>1741714</xdr:colOff>
      <xdr:row>28</xdr:row>
      <xdr:rowOff>2357908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991EE0D6-345E-4134-AB3B-621B2172E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163660" y="38495968"/>
          <a:ext cx="1578429" cy="2276265"/>
        </a:xfrm>
        <a:prstGeom prst="rect">
          <a:avLst/>
        </a:prstGeom>
      </xdr:spPr>
    </xdr:pic>
    <xdr:clientData/>
  </xdr:twoCellAnchor>
  <xdr:twoCellAnchor editAs="oneCell">
    <xdr:from>
      <xdr:col>3</xdr:col>
      <xdr:colOff>81644</xdr:colOff>
      <xdr:row>30</xdr:row>
      <xdr:rowOff>95250</xdr:rowOff>
    </xdr:from>
    <xdr:to>
      <xdr:col>3</xdr:col>
      <xdr:colOff>1891394</xdr:colOff>
      <xdr:row>30</xdr:row>
      <xdr:rowOff>2449474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FF87F320-0AFC-461E-9255-71687C873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082019" y="41748075"/>
          <a:ext cx="1809750" cy="2354224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29</xdr:row>
      <xdr:rowOff>149678</xdr:rowOff>
    </xdr:from>
    <xdr:to>
      <xdr:col>3</xdr:col>
      <xdr:colOff>2483259</xdr:colOff>
      <xdr:row>29</xdr:row>
      <xdr:rowOff>707571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E1BAA71B-46E2-4A80-BCC3-BBEA63ACBB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09" t="57789" r="83889" b="38378"/>
        <a:stretch/>
      </xdr:blipFill>
      <xdr:spPr>
        <a:xfrm>
          <a:off x="3150053" y="40992878"/>
          <a:ext cx="2333581" cy="557893"/>
        </a:xfrm>
        <a:prstGeom prst="rect">
          <a:avLst/>
        </a:prstGeom>
      </xdr:spPr>
    </xdr:pic>
    <xdr:clientData/>
  </xdr:twoCellAnchor>
  <xdr:twoCellAnchor>
    <xdr:from>
      <xdr:col>3</xdr:col>
      <xdr:colOff>1034142</xdr:colOff>
      <xdr:row>10</xdr:row>
      <xdr:rowOff>381001</xdr:rowOff>
    </xdr:from>
    <xdr:to>
      <xdr:col>3</xdr:col>
      <xdr:colOff>1224642</xdr:colOff>
      <xdr:row>10</xdr:row>
      <xdr:rowOff>563218</xdr:rowOff>
    </xdr:to>
    <xdr:sp macro="" textlink="">
      <xdr:nvSpPr>
        <xdr:cNvPr id="82" name="Oval 81">
          <a:extLst>
            <a:ext uri="{FF2B5EF4-FFF2-40B4-BE49-F238E27FC236}">
              <a16:creationId xmlns:a16="http://schemas.microsoft.com/office/drawing/2014/main" id="{2917785C-BB43-4FC1-A6B2-D98E254AFE60}"/>
            </a:ext>
          </a:extLst>
        </xdr:cNvPr>
        <xdr:cNvSpPr/>
      </xdr:nvSpPr>
      <xdr:spPr>
        <a:xfrm>
          <a:off x="4034517" y="9258301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1415142</xdr:colOff>
      <xdr:row>11</xdr:row>
      <xdr:rowOff>149679</xdr:rowOff>
    </xdr:from>
    <xdr:to>
      <xdr:col>3</xdr:col>
      <xdr:colOff>1605642</xdr:colOff>
      <xdr:row>11</xdr:row>
      <xdr:rowOff>331896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F2B0DFE4-6828-48F0-B10F-66A08EF8486C}"/>
            </a:ext>
          </a:extLst>
        </xdr:cNvPr>
        <xdr:cNvSpPr/>
      </xdr:nvSpPr>
      <xdr:spPr>
        <a:xfrm>
          <a:off x="4415517" y="10055679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136072</xdr:colOff>
      <xdr:row>6</xdr:row>
      <xdr:rowOff>272142</xdr:rowOff>
    </xdr:from>
    <xdr:to>
      <xdr:col>3</xdr:col>
      <xdr:colOff>653143</xdr:colOff>
      <xdr:row>6</xdr:row>
      <xdr:rowOff>748392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E921BB2B-BC40-4A6A-A862-7EE2C980F846}"/>
            </a:ext>
          </a:extLst>
        </xdr:cNvPr>
        <xdr:cNvSpPr/>
      </xdr:nvSpPr>
      <xdr:spPr>
        <a:xfrm>
          <a:off x="3136447" y="5034642"/>
          <a:ext cx="517071" cy="476250"/>
        </a:xfrm>
        <a:prstGeom prst="ellipse">
          <a:avLst/>
        </a:prstGeom>
        <a:solidFill>
          <a:schemeClr val="tx1">
            <a:lumMod val="85000"/>
            <a:lumOff val="1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198782</xdr:colOff>
      <xdr:row>3</xdr:row>
      <xdr:rowOff>107674</xdr:rowOff>
    </xdr:from>
    <xdr:to>
      <xdr:col>3</xdr:col>
      <xdr:colOff>2819049</xdr:colOff>
      <xdr:row>3</xdr:row>
      <xdr:rowOff>893670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05369" y="1167848"/>
          <a:ext cx="2620267" cy="785996"/>
        </a:xfrm>
        <a:prstGeom prst="rect">
          <a:avLst/>
        </a:prstGeom>
      </xdr:spPr>
    </xdr:pic>
    <xdr:clientData/>
  </xdr:twoCellAnchor>
  <xdr:twoCellAnchor editAs="oneCell">
    <xdr:from>
      <xdr:col>3</xdr:col>
      <xdr:colOff>207065</xdr:colOff>
      <xdr:row>4</xdr:row>
      <xdr:rowOff>124239</xdr:rowOff>
    </xdr:from>
    <xdr:to>
      <xdr:col>3</xdr:col>
      <xdr:colOff>2764961</xdr:colOff>
      <xdr:row>4</xdr:row>
      <xdr:rowOff>831095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13652" y="2211456"/>
          <a:ext cx="2557896" cy="706856"/>
        </a:xfrm>
        <a:prstGeom prst="rect">
          <a:avLst/>
        </a:prstGeom>
      </xdr:spPr>
    </xdr:pic>
    <xdr:clientData/>
  </xdr:twoCellAnchor>
  <xdr:twoCellAnchor>
    <xdr:from>
      <xdr:col>3</xdr:col>
      <xdr:colOff>248477</xdr:colOff>
      <xdr:row>5</xdr:row>
      <xdr:rowOff>99391</xdr:rowOff>
    </xdr:from>
    <xdr:to>
      <xdr:col>3</xdr:col>
      <xdr:colOff>1258956</xdr:colOff>
      <xdr:row>5</xdr:row>
      <xdr:rowOff>869673</xdr:rowOff>
    </xdr:to>
    <xdr:pic>
      <xdr:nvPicPr>
        <xdr:cNvPr id="4" name="Picture 27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harpenSoften amount="-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296" t="31196" r="65348" b="17905"/>
        <a:stretch/>
      </xdr:blipFill>
      <xdr:spPr bwMode="auto">
        <a:xfrm>
          <a:off x="3240448" y="3214626"/>
          <a:ext cx="1010479" cy="770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215349</xdr:colOff>
      <xdr:row>6</xdr:row>
      <xdr:rowOff>157370</xdr:rowOff>
    </xdr:from>
    <xdr:to>
      <xdr:col>3</xdr:col>
      <xdr:colOff>2228023</xdr:colOff>
      <xdr:row>6</xdr:row>
      <xdr:rowOff>902804</xdr:rowOff>
    </xdr:to>
    <xdr:pic>
      <xdr:nvPicPr>
        <xdr:cNvPr id="5" name="Picture 27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377" t="1094" r="26102" b="49649"/>
        <a:stretch/>
      </xdr:blipFill>
      <xdr:spPr bwMode="auto">
        <a:xfrm>
          <a:off x="3221936" y="4298674"/>
          <a:ext cx="2012674" cy="7454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198783</xdr:colOff>
      <xdr:row>7</xdr:row>
      <xdr:rowOff>118359</xdr:rowOff>
    </xdr:from>
    <xdr:to>
      <xdr:col>3</xdr:col>
      <xdr:colOff>2733260</xdr:colOff>
      <xdr:row>7</xdr:row>
      <xdr:rowOff>911087</xdr:rowOff>
    </xdr:to>
    <xdr:grpSp>
      <xdr:nvGrpSpPr>
        <xdr:cNvPr id="6" name="Group 41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GrpSpPr>
          <a:grpSpLocks/>
        </xdr:cNvGrpSpPr>
      </xdr:nvGrpSpPr>
      <xdr:grpSpPr bwMode="auto">
        <a:xfrm>
          <a:off x="3351371" y="5295477"/>
          <a:ext cx="2534477" cy="792728"/>
          <a:chOff x="5143500" y="14249399"/>
          <a:chExt cx="3230840" cy="1152525"/>
        </a:xfrm>
      </xdr:grpSpPr>
      <xdr:pic>
        <xdr:nvPicPr>
          <xdr:cNvPr id="7" name="Picture 94">
            <a:extLst>
              <a:ext uri="{FF2B5EF4-FFF2-40B4-BE49-F238E27FC236}">
                <a16:creationId xmlns:a16="http://schemas.microsoft.com/office/drawing/2014/main" id="{00000000-0008-0000-01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143500" y="14249399"/>
            <a:ext cx="3230840" cy="11525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2" name="Oval 11">
            <a:extLst>
              <a:ext uri="{FF2B5EF4-FFF2-40B4-BE49-F238E27FC236}">
                <a16:creationId xmlns:a16="http://schemas.microsoft.com/office/drawing/2014/main" id="{00000000-0008-0000-0100-00000C000000}"/>
              </a:ext>
            </a:extLst>
          </xdr:cNvPr>
          <xdr:cNvSpPr/>
        </xdr:nvSpPr>
        <xdr:spPr>
          <a:xfrm>
            <a:off x="6268996" y="15049499"/>
            <a:ext cx="171686" cy="152400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3" name="Oval 12">
            <a:extLst>
              <a:ext uri="{FF2B5EF4-FFF2-40B4-BE49-F238E27FC236}">
                <a16:creationId xmlns:a16="http://schemas.microsoft.com/office/drawing/2014/main" id="{00000000-0008-0000-0100-00000D000000}"/>
              </a:ext>
            </a:extLst>
          </xdr:cNvPr>
          <xdr:cNvSpPr/>
        </xdr:nvSpPr>
        <xdr:spPr>
          <a:xfrm>
            <a:off x="6268996" y="14306550"/>
            <a:ext cx="171686" cy="152400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4" name="Oval 13">
            <a:extLst>
              <a:ext uri="{FF2B5EF4-FFF2-40B4-BE49-F238E27FC236}">
                <a16:creationId xmlns:a16="http://schemas.microsoft.com/office/drawing/2014/main" id="{00000000-0008-0000-0100-00000E000000}"/>
              </a:ext>
            </a:extLst>
          </xdr:cNvPr>
          <xdr:cNvSpPr/>
        </xdr:nvSpPr>
        <xdr:spPr>
          <a:xfrm>
            <a:off x="7518487" y="14297025"/>
            <a:ext cx="171686" cy="152400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5" name="Oval 14">
            <a:extLst>
              <a:ext uri="{FF2B5EF4-FFF2-40B4-BE49-F238E27FC236}">
                <a16:creationId xmlns:a16="http://schemas.microsoft.com/office/drawing/2014/main" id="{00000000-0008-0000-0100-00000F000000}"/>
              </a:ext>
            </a:extLst>
          </xdr:cNvPr>
          <xdr:cNvSpPr/>
        </xdr:nvSpPr>
        <xdr:spPr>
          <a:xfrm>
            <a:off x="7508949" y="15049499"/>
            <a:ext cx="171686" cy="152400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2459935</xdr:colOff>
      <xdr:row>6</xdr:row>
      <xdr:rowOff>107675</xdr:rowOff>
    </xdr:from>
    <xdr:to>
      <xdr:col>3</xdr:col>
      <xdr:colOff>2807805</xdr:colOff>
      <xdr:row>6</xdr:row>
      <xdr:rowOff>960783</xdr:rowOff>
    </xdr:to>
    <xdr:pic>
      <xdr:nvPicPr>
        <xdr:cNvPr id="17" name="Picture 94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260" t="15021" r="36102" b="40773"/>
        <a:stretch/>
      </xdr:blipFill>
      <xdr:spPr bwMode="auto">
        <a:xfrm>
          <a:off x="5466522" y="4248979"/>
          <a:ext cx="347870" cy="85310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66261</xdr:colOff>
      <xdr:row>8</xdr:row>
      <xdr:rowOff>124240</xdr:rowOff>
    </xdr:from>
    <xdr:to>
      <xdr:col>3</xdr:col>
      <xdr:colOff>2100759</xdr:colOff>
      <xdr:row>8</xdr:row>
      <xdr:rowOff>2782958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58232" y="6332299"/>
          <a:ext cx="2034498" cy="2658718"/>
        </a:xfrm>
        <a:prstGeom prst="rect">
          <a:avLst/>
        </a:prstGeom>
      </xdr:spPr>
    </xdr:pic>
    <xdr:clientData/>
  </xdr:twoCellAnchor>
  <xdr:twoCellAnchor editAs="oneCell">
    <xdr:from>
      <xdr:col>3</xdr:col>
      <xdr:colOff>198782</xdr:colOff>
      <xdr:row>9</xdr:row>
      <xdr:rowOff>173935</xdr:rowOff>
    </xdr:from>
    <xdr:to>
      <xdr:col>3</xdr:col>
      <xdr:colOff>2435514</xdr:colOff>
      <xdr:row>9</xdr:row>
      <xdr:rowOff>799864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09" t="57789" r="83889" b="38378"/>
        <a:stretch/>
      </xdr:blipFill>
      <xdr:spPr>
        <a:xfrm>
          <a:off x="3205369" y="9276522"/>
          <a:ext cx="2236732" cy="625929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10</xdr:row>
      <xdr:rowOff>91108</xdr:rowOff>
    </xdr:from>
    <xdr:to>
      <xdr:col>3</xdr:col>
      <xdr:colOff>1200979</xdr:colOff>
      <xdr:row>10</xdr:row>
      <xdr:rowOff>861390</xdr:rowOff>
    </xdr:to>
    <xdr:pic>
      <xdr:nvPicPr>
        <xdr:cNvPr id="16" name="Picture 27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96" t="31196" r="65348" b="17905"/>
        <a:stretch/>
      </xdr:blipFill>
      <xdr:spPr bwMode="auto">
        <a:xfrm>
          <a:off x="3197087" y="10220738"/>
          <a:ext cx="1010479" cy="770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149087</xdr:colOff>
      <xdr:row>11</xdr:row>
      <xdr:rowOff>82826</xdr:rowOff>
    </xdr:from>
    <xdr:to>
      <xdr:col>3</xdr:col>
      <xdr:colOff>2865783</xdr:colOff>
      <xdr:row>11</xdr:row>
      <xdr:rowOff>1058149</xdr:rowOff>
    </xdr:to>
    <xdr:pic>
      <xdr:nvPicPr>
        <xdr:cNvPr id="20" name="Picture 90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5674" y="11239500"/>
          <a:ext cx="2716696" cy="9753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49695</xdr:colOff>
      <xdr:row>3</xdr:row>
      <xdr:rowOff>273326</xdr:rowOff>
    </xdr:from>
    <xdr:to>
      <xdr:col>1</xdr:col>
      <xdr:colOff>701010</xdr:colOff>
      <xdr:row>3</xdr:row>
      <xdr:rowOff>505239</xdr:rowOff>
    </xdr:to>
    <xdr:pic>
      <xdr:nvPicPr>
        <xdr:cNvPr id="21" name="Picture 23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608" y="1333500"/>
          <a:ext cx="651315" cy="2319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33130</xdr:colOff>
      <xdr:row>8</xdr:row>
      <xdr:rowOff>231913</xdr:rowOff>
    </xdr:from>
    <xdr:to>
      <xdr:col>1</xdr:col>
      <xdr:colOff>720587</xdr:colOff>
      <xdr:row>8</xdr:row>
      <xdr:rowOff>478718</xdr:rowOff>
    </xdr:to>
    <xdr:pic>
      <xdr:nvPicPr>
        <xdr:cNvPr id="22" name="Picture 90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6043" y="6427304"/>
          <a:ext cx="687457" cy="2468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1416326</xdr:colOff>
      <xdr:row>11</xdr:row>
      <xdr:rowOff>803413</xdr:rowOff>
    </xdr:from>
    <xdr:to>
      <xdr:col>3</xdr:col>
      <xdr:colOff>1606826</xdr:colOff>
      <xdr:row>11</xdr:row>
      <xdr:rowOff>985630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4422913" y="11960087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356151</xdr:colOff>
      <xdr:row>13</xdr:row>
      <xdr:rowOff>182217</xdr:rowOff>
    </xdr:from>
    <xdr:to>
      <xdr:col>3</xdr:col>
      <xdr:colOff>2691328</xdr:colOff>
      <xdr:row>13</xdr:row>
      <xdr:rowOff>737152</xdr:rowOff>
    </xdr:to>
    <xdr:pic>
      <xdr:nvPicPr>
        <xdr:cNvPr id="24" name="Picture 12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2738" y="13583478"/>
          <a:ext cx="2335177" cy="5549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356151</xdr:colOff>
      <xdr:row>14</xdr:row>
      <xdr:rowOff>124239</xdr:rowOff>
    </xdr:from>
    <xdr:to>
      <xdr:col>3</xdr:col>
      <xdr:colOff>2040739</xdr:colOff>
      <xdr:row>14</xdr:row>
      <xdr:rowOff>1871869</xdr:rowOff>
    </xdr:to>
    <xdr:pic>
      <xdr:nvPicPr>
        <xdr:cNvPr id="25" name="Picture 2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8122" y="14579827"/>
          <a:ext cx="1684588" cy="1747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339587</xdr:colOff>
      <xdr:row>15</xdr:row>
      <xdr:rowOff>91108</xdr:rowOff>
    </xdr:from>
    <xdr:to>
      <xdr:col>3</xdr:col>
      <xdr:colOff>1565428</xdr:colOff>
      <xdr:row>15</xdr:row>
      <xdr:rowOff>907537</xdr:rowOff>
    </xdr:to>
    <xdr:pic>
      <xdr:nvPicPr>
        <xdr:cNvPr id="26" name="図 33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795" t="25388" r="22045" b="43450"/>
        <a:stretch/>
      </xdr:blipFill>
      <xdr:spPr>
        <a:xfrm>
          <a:off x="3346174" y="16556934"/>
          <a:ext cx="1225841" cy="816429"/>
        </a:xfrm>
        <a:prstGeom prst="rect">
          <a:avLst/>
        </a:prstGeom>
      </xdr:spPr>
    </xdr:pic>
    <xdr:clientData/>
  </xdr:twoCellAnchor>
  <xdr:twoCellAnchor editAs="oneCell">
    <xdr:from>
      <xdr:col>3</xdr:col>
      <xdr:colOff>273326</xdr:colOff>
      <xdr:row>12</xdr:row>
      <xdr:rowOff>265043</xdr:rowOff>
    </xdr:from>
    <xdr:to>
      <xdr:col>3</xdr:col>
      <xdr:colOff>2868288</xdr:colOff>
      <xdr:row>12</xdr:row>
      <xdr:rowOff>702026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279913" y="12639260"/>
          <a:ext cx="2594962" cy="436983"/>
        </a:xfrm>
        <a:prstGeom prst="rect">
          <a:avLst/>
        </a:prstGeom>
      </xdr:spPr>
    </xdr:pic>
    <xdr:clientData/>
  </xdr:twoCellAnchor>
  <xdr:twoCellAnchor>
    <xdr:from>
      <xdr:col>3</xdr:col>
      <xdr:colOff>124239</xdr:colOff>
      <xdr:row>16</xdr:row>
      <xdr:rowOff>91108</xdr:rowOff>
    </xdr:from>
    <xdr:to>
      <xdr:col>3</xdr:col>
      <xdr:colOff>1085021</xdr:colOff>
      <xdr:row>16</xdr:row>
      <xdr:rowOff>922552</xdr:rowOff>
    </xdr:to>
    <xdr:pic>
      <xdr:nvPicPr>
        <xdr:cNvPr id="28" name="Picture 16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61" t="11610" r="45947" b="71147"/>
        <a:stretch/>
      </xdr:blipFill>
      <xdr:spPr bwMode="auto">
        <a:xfrm>
          <a:off x="3130826" y="17583978"/>
          <a:ext cx="960782" cy="8314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124241</xdr:colOff>
      <xdr:row>17</xdr:row>
      <xdr:rowOff>99393</xdr:rowOff>
    </xdr:from>
    <xdr:to>
      <xdr:col>3</xdr:col>
      <xdr:colOff>1623393</xdr:colOff>
      <xdr:row>17</xdr:row>
      <xdr:rowOff>1805610</xdr:rowOff>
    </xdr:to>
    <xdr:pic>
      <xdr:nvPicPr>
        <xdr:cNvPr id="29" name="Picture 16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" t="497" r="1173" b="20566"/>
        <a:stretch/>
      </xdr:blipFill>
      <xdr:spPr bwMode="auto">
        <a:xfrm>
          <a:off x="3130828" y="18619306"/>
          <a:ext cx="1499152" cy="17062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1159565</xdr:colOff>
      <xdr:row>16</xdr:row>
      <xdr:rowOff>157370</xdr:rowOff>
    </xdr:from>
    <xdr:to>
      <xdr:col>3</xdr:col>
      <xdr:colOff>2920846</xdr:colOff>
      <xdr:row>16</xdr:row>
      <xdr:rowOff>911086</xdr:rowOff>
    </xdr:to>
    <xdr:pic>
      <xdr:nvPicPr>
        <xdr:cNvPr id="30" name="Picture 1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6152" y="17650240"/>
          <a:ext cx="1761281" cy="7537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99391</xdr:colOff>
      <xdr:row>12</xdr:row>
      <xdr:rowOff>289891</xdr:rowOff>
    </xdr:from>
    <xdr:to>
      <xdr:col>1</xdr:col>
      <xdr:colOff>663684</xdr:colOff>
      <xdr:row>12</xdr:row>
      <xdr:rowOff>861392</xdr:rowOff>
    </xdr:to>
    <xdr:pic>
      <xdr:nvPicPr>
        <xdr:cNvPr id="31" name="図 16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49" t="6889" r="22227" b="5302"/>
        <a:stretch>
          <a:fillRect/>
        </a:stretch>
      </xdr:blipFill>
      <xdr:spPr bwMode="auto">
        <a:xfrm>
          <a:off x="712304" y="12664108"/>
          <a:ext cx="564293" cy="5715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505240</xdr:colOff>
      <xdr:row>18</xdr:row>
      <xdr:rowOff>99391</xdr:rowOff>
    </xdr:from>
    <xdr:to>
      <xdr:col>3</xdr:col>
      <xdr:colOff>2459934</xdr:colOff>
      <xdr:row>18</xdr:row>
      <xdr:rowOff>1909241</xdr:rowOff>
    </xdr:to>
    <xdr:pic>
      <xdr:nvPicPr>
        <xdr:cNvPr id="32" name="Picture 118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97211" y="20718215"/>
          <a:ext cx="1954694" cy="1809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538370</xdr:colOff>
      <xdr:row>18</xdr:row>
      <xdr:rowOff>157370</xdr:rowOff>
    </xdr:from>
    <xdr:to>
      <xdr:col>3</xdr:col>
      <xdr:colOff>836544</xdr:colOff>
      <xdr:row>18</xdr:row>
      <xdr:rowOff>455544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>
        <a:xfrm>
          <a:off x="3544957" y="20731370"/>
          <a:ext cx="298174" cy="298174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2103783</xdr:colOff>
      <xdr:row>18</xdr:row>
      <xdr:rowOff>173935</xdr:rowOff>
    </xdr:from>
    <xdr:to>
      <xdr:col>3</xdr:col>
      <xdr:colOff>2401957</xdr:colOff>
      <xdr:row>18</xdr:row>
      <xdr:rowOff>472109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SpPr/>
      </xdr:nvSpPr>
      <xdr:spPr>
        <a:xfrm>
          <a:off x="5110370" y="20747935"/>
          <a:ext cx="298174" cy="298174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488675</xdr:colOff>
      <xdr:row>19</xdr:row>
      <xdr:rowOff>91108</xdr:rowOff>
    </xdr:from>
    <xdr:to>
      <xdr:col>3</xdr:col>
      <xdr:colOff>2443369</xdr:colOff>
      <xdr:row>19</xdr:row>
      <xdr:rowOff>1900958</xdr:rowOff>
    </xdr:to>
    <xdr:pic>
      <xdr:nvPicPr>
        <xdr:cNvPr id="34" name="Picture 118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95262" y="22702630"/>
          <a:ext cx="1954694" cy="1809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1623391</xdr:colOff>
      <xdr:row>19</xdr:row>
      <xdr:rowOff>1416326</xdr:rowOff>
    </xdr:from>
    <xdr:to>
      <xdr:col>3</xdr:col>
      <xdr:colOff>1921565</xdr:colOff>
      <xdr:row>19</xdr:row>
      <xdr:rowOff>1540565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>
        <a:xfrm>
          <a:off x="4629978" y="24027848"/>
          <a:ext cx="298174" cy="124239"/>
        </a:xfrm>
        <a:prstGeom prst="rect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496957</xdr:colOff>
      <xdr:row>20</xdr:row>
      <xdr:rowOff>91109</xdr:rowOff>
    </xdr:from>
    <xdr:to>
      <xdr:col>3</xdr:col>
      <xdr:colOff>2451651</xdr:colOff>
      <xdr:row>20</xdr:row>
      <xdr:rowOff>1900959</xdr:rowOff>
    </xdr:to>
    <xdr:pic>
      <xdr:nvPicPr>
        <xdr:cNvPr id="35" name="Picture 118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8928" y="24788874"/>
          <a:ext cx="1954694" cy="1809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1341782</xdr:colOff>
      <xdr:row>20</xdr:row>
      <xdr:rowOff>1615110</xdr:rowOff>
    </xdr:from>
    <xdr:to>
      <xdr:col>3</xdr:col>
      <xdr:colOff>1639956</xdr:colOff>
      <xdr:row>20</xdr:row>
      <xdr:rowOff>1739349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SpPr/>
      </xdr:nvSpPr>
      <xdr:spPr>
        <a:xfrm>
          <a:off x="4348369" y="26264153"/>
          <a:ext cx="298174" cy="124239"/>
        </a:xfrm>
        <a:prstGeom prst="rect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480392</xdr:colOff>
      <xdr:row>21</xdr:row>
      <xdr:rowOff>115957</xdr:rowOff>
    </xdr:from>
    <xdr:to>
      <xdr:col>3</xdr:col>
      <xdr:colOff>2435086</xdr:colOff>
      <xdr:row>21</xdr:row>
      <xdr:rowOff>1925807</xdr:rowOff>
    </xdr:to>
    <xdr:pic>
      <xdr:nvPicPr>
        <xdr:cNvPr id="37" name="Picture 118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2363" y="26875604"/>
          <a:ext cx="1954694" cy="1809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993913</xdr:colOff>
      <xdr:row>21</xdr:row>
      <xdr:rowOff>372717</xdr:rowOff>
    </xdr:from>
    <xdr:to>
      <xdr:col>3</xdr:col>
      <xdr:colOff>1176131</xdr:colOff>
      <xdr:row>21</xdr:row>
      <xdr:rowOff>538369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SpPr/>
      </xdr:nvSpPr>
      <xdr:spPr>
        <a:xfrm>
          <a:off x="4000500" y="27075847"/>
          <a:ext cx="182218" cy="16565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1805609</xdr:colOff>
      <xdr:row>21</xdr:row>
      <xdr:rowOff>372717</xdr:rowOff>
    </xdr:from>
    <xdr:to>
      <xdr:col>3</xdr:col>
      <xdr:colOff>1987827</xdr:colOff>
      <xdr:row>21</xdr:row>
      <xdr:rowOff>538369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SpPr/>
      </xdr:nvSpPr>
      <xdr:spPr>
        <a:xfrm>
          <a:off x="4812196" y="27075847"/>
          <a:ext cx="182218" cy="16565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927652</xdr:colOff>
      <xdr:row>21</xdr:row>
      <xdr:rowOff>1673086</xdr:rowOff>
    </xdr:from>
    <xdr:to>
      <xdr:col>3</xdr:col>
      <xdr:colOff>1109870</xdr:colOff>
      <xdr:row>21</xdr:row>
      <xdr:rowOff>1838738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/>
      </xdr:nvSpPr>
      <xdr:spPr>
        <a:xfrm>
          <a:off x="3934239" y="28376216"/>
          <a:ext cx="182218" cy="16565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1225826</xdr:colOff>
      <xdr:row>21</xdr:row>
      <xdr:rowOff>1151281</xdr:rowOff>
    </xdr:from>
    <xdr:to>
      <xdr:col>3</xdr:col>
      <xdr:colOff>1408044</xdr:colOff>
      <xdr:row>21</xdr:row>
      <xdr:rowOff>1316933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SpPr/>
      </xdr:nvSpPr>
      <xdr:spPr>
        <a:xfrm>
          <a:off x="4232413" y="27854411"/>
          <a:ext cx="182218" cy="16565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1780760</xdr:colOff>
      <xdr:row>21</xdr:row>
      <xdr:rowOff>1151281</xdr:rowOff>
    </xdr:from>
    <xdr:to>
      <xdr:col>3</xdr:col>
      <xdr:colOff>1962978</xdr:colOff>
      <xdr:row>21</xdr:row>
      <xdr:rowOff>1316933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SpPr/>
      </xdr:nvSpPr>
      <xdr:spPr>
        <a:xfrm>
          <a:off x="4787347" y="27854411"/>
          <a:ext cx="182218" cy="16565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57978</xdr:colOff>
      <xdr:row>18</xdr:row>
      <xdr:rowOff>231913</xdr:rowOff>
    </xdr:from>
    <xdr:to>
      <xdr:col>1</xdr:col>
      <xdr:colOff>687456</xdr:colOff>
      <xdr:row>18</xdr:row>
      <xdr:rowOff>814746</xdr:rowOff>
    </xdr:to>
    <xdr:pic>
      <xdr:nvPicPr>
        <xdr:cNvPr id="42" name="Picture 118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891" y="20805913"/>
          <a:ext cx="629478" cy="5828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546653</xdr:colOff>
      <xdr:row>22</xdr:row>
      <xdr:rowOff>153946</xdr:rowOff>
    </xdr:from>
    <xdr:to>
      <xdr:col>3</xdr:col>
      <xdr:colOff>2094216</xdr:colOff>
      <xdr:row>22</xdr:row>
      <xdr:rowOff>872170</xdr:rowOff>
    </xdr:to>
    <xdr:pic>
      <xdr:nvPicPr>
        <xdr:cNvPr id="44" name="图片 87" descr="P1130025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rcRect l="5861" t="28868" r="2153" b="20255"/>
        <a:stretch>
          <a:fillRect/>
        </a:stretch>
      </xdr:blipFill>
      <xdr:spPr>
        <a:xfrm>
          <a:off x="3553240" y="28911163"/>
          <a:ext cx="1547563" cy="718224"/>
        </a:xfrm>
        <a:prstGeom prst="rect">
          <a:avLst/>
        </a:prstGeom>
      </xdr:spPr>
    </xdr:pic>
    <xdr:clientData/>
  </xdr:twoCellAnchor>
  <xdr:twoCellAnchor>
    <xdr:from>
      <xdr:col>3</xdr:col>
      <xdr:colOff>513522</xdr:colOff>
      <xdr:row>23</xdr:row>
      <xdr:rowOff>82826</xdr:rowOff>
    </xdr:from>
    <xdr:to>
      <xdr:col>3</xdr:col>
      <xdr:colOff>1350065</xdr:colOff>
      <xdr:row>23</xdr:row>
      <xdr:rowOff>947820</xdr:rowOff>
    </xdr:to>
    <xdr:pic>
      <xdr:nvPicPr>
        <xdr:cNvPr id="45" name="Picture 50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05493" y="29935297"/>
          <a:ext cx="836543" cy="8649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57978</xdr:colOff>
      <xdr:row>25</xdr:row>
      <xdr:rowOff>74543</xdr:rowOff>
    </xdr:from>
    <xdr:to>
      <xdr:col>3</xdr:col>
      <xdr:colOff>2956891</xdr:colOff>
      <xdr:row>25</xdr:row>
      <xdr:rowOff>960782</xdr:rowOff>
    </xdr:to>
    <xdr:grpSp>
      <xdr:nvGrpSpPr>
        <xdr:cNvPr id="48" name="Group 48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GrpSpPr>
          <a:grpSpLocks/>
        </xdr:cNvGrpSpPr>
      </xdr:nvGrpSpPr>
      <xdr:grpSpPr bwMode="auto">
        <a:xfrm>
          <a:off x="3210566" y="31959014"/>
          <a:ext cx="2898913" cy="886239"/>
          <a:chOff x="5078139" y="19343586"/>
          <a:chExt cx="3358048" cy="1172936"/>
        </a:xfrm>
        <a:noFill/>
      </xdr:grpSpPr>
      <xdr:pic>
        <xdr:nvPicPr>
          <xdr:cNvPr id="49" name="Picture 45">
            <a:extLst>
              <a:ext uri="{FF2B5EF4-FFF2-40B4-BE49-F238E27FC236}">
                <a16:creationId xmlns:a16="http://schemas.microsoft.com/office/drawing/2014/main" id="{00000000-0008-0000-0100-00003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078139" y="19343586"/>
            <a:ext cx="3358048" cy="1172936"/>
          </a:xfrm>
          <a:prstGeom prst="rect">
            <a:avLst/>
          </a:prstGeom>
          <a:grpFill/>
          <a:ln w="9525">
            <a:solidFill>
              <a:srgbClr val="000000"/>
            </a:solidFill>
            <a:miter lim="800000"/>
            <a:headEnd/>
            <a:tailEnd/>
          </a:ln>
        </xdr:spPr>
      </xdr:pic>
      <xdr:sp macro="" textlink="">
        <xdr:nvSpPr>
          <xdr:cNvPr id="50" name="Flowchart: Or 49">
            <a:extLst>
              <a:ext uri="{FF2B5EF4-FFF2-40B4-BE49-F238E27FC236}">
                <a16:creationId xmlns:a16="http://schemas.microsoft.com/office/drawing/2014/main" id="{00000000-0008-0000-0100-000032000000}"/>
              </a:ext>
            </a:extLst>
          </xdr:cNvPr>
          <xdr:cNvSpPr/>
        </xdr:nvSpPr>
        <xdr:spPr bwMode="auto">
          <a:xfrm>
            <a:off x="5249857" y="20154867"/>
            <a:ext cx="13355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1" name="Flowchart: Or 50">
            <a:extLst>
              <a:ext uri="{FF2B5EF4-FFF2-40B4-BE49-F238E27FC236}">
                <a16:creationId xmlns:a16="http://schemas.microsoft.com/office/drawing/2014/main" id="{00000000-0008-0000-0100-000033000000}"/>
              </a:ext>
            </a:extLst>
          </xdr:cNvPr>
          <xdr:cNvSpPr/>
        </xdr:nvSpPr>
        <xdr:spPr bwMode="auto">
          <a:xfrm>
            <a:off x="6041670" y="19529301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2" name="Flowchart: Or 51">
            <a:extLst>
              <a:ext uri="{FF2B5EF4-FFF2-40B4-BE49-F238E27FC236}">
                <a16:creationId xmlns:a16="http://schemas.microsoft.com/office/drawing/2014/main" id="{00000000-0008-0000-0100-000034000000}"/>
              </a:ext>
            </a:extLst>
          </xdr:cNvPr>
          <xdr:cNvSpPr/>
        </xdr:nvSpPr>
        <xdr:spPr bwMode="auto">
          <a:xfrm>
            <a:off x="8064131" y="20164641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3" name="Flowchart: Or 52">
            <a:extLst>
              <a:ext uri="{FF2B5EF4-FFF2-40B4-BE49-F238E27FC236}">
                <a16:creationId xmlns:a16="http://schemas.microsoft.com/office/drawing/2014/main" id="{00000000-0008-0000-0100-000035000000}"/>
              </a:ext>
            </a:extLst>
          </xdr:cNvPr>
          <xdr:cNvSpPr/>
        </xdr:nvSpPr>
        <xdr:spPr bwMode="auto">
          <a:xfrm>
            <a:off x="8064131" y="19499977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4" name="Hexagon 53">
            <a:extLst>
              <a:ext uri="{FF2B5EF4-FFF2-40B4-BE49-F238E27FC236}">
                <a16:creationId xmlns:a16="http://schemas.microsoft.com/office/drawing/2014/main" id="{00000000-0008-0000-0100-000036000000}"/>
              </a:ext>
            </a:extLst>
          </xdr:cNvPr>
          <xdr:cNvSpPr/>
        </xdr:nvSpPr>
        <xdr:spPr bwMode="auto">
          <a:xfrm>
            <a:off x="6308787" y="19587948"/>
            <a:ext cx="8585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5" name="Hexagon 54">
            <a:extLst>
              <a:ext uri="{FF2B5EF4-FFF2-40B4-BE49-F238E27FC236}">
                <a16:creationId xmlns:a16="http://schemas.microsoft.com/office/drawing/2014/main" id="{00000000-0008-0000-0100-000037000000}"/>
              </a:ext>
            </a:extLst>
          </xdr:cNvPr>
          <xdr:cNvSpPr/>
        </xdr:nvSpPr>
        <xdr:spPr bwMode="auto">
          <a:xfrm>
            <a:off x="6461426" y="19587948"/>
            <a:ext cx="8585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6" name="Hexagon 55">
            <a:extLst>
              <a:ext uri="{FF2B5EF4-FFF2-40B4-BE49-F238E27FC236}">
                <a16:creationId xmlns:a16="http://schemas.microsoft.com/office/drawing/2014/main" id="{00000000-0008-0000-0100-000038000000}"/>
              </a:ext>
            </a:extLst>
          </xdr:cNvPr>
          <xdr:cNvSpPr/>
        </xdr:nvSpPr>
        <xdr:spPr bwMode="auto">
          <a:xfrm>
            <a:off x="6556825" y="19587948"/>
            <a:ext cx="8585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7" name="Hexagon 56">
            <a:extLst>
              <a:ext uri="{FF2B5EF4-FFF2-40B4-BE49-F238E27FC236}">
                <a16:creationId xmlns:a16="http://schemas.microsoft.com/office/drawing/2014/main" id="{00000000-0008-0000-0100-000039000000}"/>
              </a:ext>
            </a:extLst>
          </xdr:cNvPr>
          <xdr:cNvSpPr/>
        </xdr:nvSpPr>
        <xdr:spPr bwMode="auto">
          <a:xfrm>
            <a:off x="6728543" y="19587948"/>
            <a:ext cx="7631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8" name="Hexagon 57">
            <a:extLst>
              <a:ext uri="{FF2B5EF4-FFF2-40B4-BE49-F238E27FC236}">
                <a16:creationId xmlns:a16="http://schemas.microsoft.com/office/drawing/2014/main" id="{00000000-0008-0000-0100-00003A000000}"/>
              </a:ext>
            </a:extLst>
          </xdr:cNvPr>
          <xdr:cNvSpPr/>
        </xdr:nvSpPr>
        <xdr:spPr bwMode="auto">
          <a:xfrm>
            <a:off x="6833482" y="19587948"/>
            <a:ext cx="8585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9" name="Hexagon 58">
            <a:extLst>
              <a:ext uri="{FF2B5EF4-FFF2-40B4-BE49-F238E27FC236}">
                <a16:creationId xmlns:a16="http://schemas.microsoft.com/office/drawing/2014/main" id="{00000000-0008-0000-0100-00003B000000}"/>
              </a:ext>
            </a:extLst>
          </xdr:cNvPr>
          <xdr:cNvSpPr/>
        </xdr:nvSpPr>
        <xdr:spPr bwMode="auto">
          <a:xfrm>
            <a:off x="6699924" y="19793211"/>
            <a:ext cx="85859" cy="87970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0" name="Hexagon 59">
            <a:extLst>
              <a:ext uri="{FF2B5EF4-FFF2-40B4-BE49-F238E27FC236}">
                <a16:creationId xmlns:a16="http://schemas.microsoft.com/office/drawing/2014/main" id="{00000000-0008-0000-0100-00003C000000}"/>
              </a:ext>
            </a:extLst>
          </xdr:cNvPr>
          <xdr:cNvSpPr/>
        </xdr:nvSpPr>
        <xdr:spPr bwMode="auto">
          <a:xfrm>
            <a:off x="7014741" y="19587948"/>
            <a:ext cx="76319" cy="78196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1" name="Hexagon 60">
            <a:extLst>
              <a:ext uri="{FF2B5EF4-FFF2-40B4-BE49-F238E27FC236}">
                <a16:creationId xmlns:a16="http://schemas.microsoft.com/office/drawing/2014/main" id="{00000000-0008-0000-0100-00003D000000}"/>
              </a:ext>
            </a:extLst>
          </xdr:cNvPr>
          <xdr:cNvSpPr/>
        </xdr:nvSpPr>
        <xdr:spPr bwMode="auto">
          <a:xfrm>
            <a:off x="6566365" y="19793211"/>
            <a:ext cx="85859" cy="87970"/>
          </a:xfrm>
          <a:prstGeom prst="hexagon">
            <a:avLst/>
          </a:prstGeom>
          <a:grp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2" name="Flowchart: Or 61">
            <a:extLst>
              <a:ext uri="{FF2B5EF4-FFF2-40B4-BE49-F238E27FC236}">
                <a16:creationId xmlns:a16="http://schemas.microsoft.com/office/drawing/2014/main" id="{00000000-0008-0000-0100-00003E000000}"/>
              </a:ext>
            </a:extLst>
          </xdr:cNvPr>
          <xdr:cNvSpPr/>
        </xdr:nvSpPr>
        <xdr:spPr bwMode="auto">
          <a:xfrm>
            <a:off x="7377257" y="19627046"/>
            <a:ext cx="95399" cy="97745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3" name="Flowchart: Or 62">
            <a:extLst>
              <a:ext uri="{FF2B5EF4-FFF2-40B4-BE49-F238E27FC236}">
                <a16:creationId xmlns:a16="http://schemas.microsoft.com/office/drawing/2014/main" id="{00000000-0008-0000-0100-00003F000000}"/>
              </a:ext>
            </a:extLst>
          </xdr:cNvPr>
          <xdr:cNvSpPr/>
        </xdr:nvSpPr>
        <xdr:spPr bwMode="auto">
          <a:xfrm>
            <a:off x="7157839" y="19636820"/>
            <a:ext cx="95399" cy="97745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4" name="Flowchart: Or 63">
            <a:extLst>
              <a:ext uri="{FF2B5EF4-FFF2-40B4-BE49-F238E27FC236}">
                <a16:creationId xmlns:a16="http://schemas.microsoft.com/office/drawing/2014/main" id="{00000000-0008-0000-0100-000040000000}"/>
              </a:ext>
            </a:extLst>
          </xdr:cNvPr>
          <xdr:cNvSpPr/>
        </xdr:nvSpPr>
        <xdr:spPr bwMode="auto">
          <a:xfrm>
            <a:off x="6127529" y="19851858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5" name="Flowchart: Or 64">
            <a:extLst>
              <a:ext uri="{FF2B5EF4-FFF2-40B4-BE49-F238E27FC236}">
                <a16:creationId xmlns:a16="http://schemas.microsoft.com/office/drawing/2014/main" id="{00000000-0008-0000-0100-000041000000}"/>
              </a:ext>
            </a:extLst>
          </xdr:cNvPr>
          <xdr:cNvSpPr/>
        </xdr:nvSpPr>
        <xdr:spPr bwMode="auto">
          <a:xfrm>
            <a:off x="6537745" y="20164641"/>
            <a:ext cx="13355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6" name="Flowchart: Or 65">
            <a:extLst>
              <a:ext uri="{FF2B5EF4-FFF2-40B4-BE49-F238E27FC236}">
                <a16:creationId xmlns:a16="http://schemas.microsoft.com/office/drawing/2014/main" id="{00000000-0008-0000-0100-000042000000}"/>
              </a:ext>
            </a:extLst>
          </xdr:cNvPr>
          <xdr:cNvSpPr/>
        </xdr:nvSpPr>
        <xdr:spPr bwMode="auto">
          <a:xfrm>
            <a:off x="7863792" y="19851858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7" name="Flowchart: Or 66">
            <a:extLst>
              <a:ext uri="{FF2B5EF4-FFF2-40B4-BE49-F238E27FC236}">
                <a16:creationId xmlns:a16="http://schemas.microsoft.com/office/drawing/2014/main" id="{00000000-0008-0000-0100-000043000000}"/>
              </a:ext>
            </a:extLst>
          </xdr:cNvPr>
          <xdr:cNvSpPr/>
        </xdr:nvSpPr>
        <xdr:spPr bwMode="auto">
          <a:xfrm>
            <a:off x="7854253" y="19568399"/>
            <a:ext cx="124019" cy="127068"/>
          </a:xfrm>
          <a:prstGeom prst="flowChartOr">
            <a:avLst/>
          </a:prstGeom>
          <a:grp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1</xdr:col>
      <xdr:colOff>49696</xdr:colOff>
      <xdr:row>22</xdr:row>
      <xdr:rowOff>265044</xdr:rowOff>
    </xdr:from>
    <xdr:to>
      <xdr:col>1</xdr:col>
      <xdr:colOff>728870</xdr:colOff>
      <xdr:row>22</xdr:row>
      <xdr:rowOff>472677</xdr:rowOff>
    </xdr:to>
    <xdr:pic>
      <xdr:nvPicPr>
        <xdr:cNvPr id="68" name="Picture 45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609" y="29022261"/>
          <a:ext cx="679174" cy="207633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140805</xdr:colOff>
      <xdr:row>26</xdr:row>
      <xdr:rowOff>99393</xdr:rowOff>
    </xdr:from>
    <xdr:to>
      <xdr:col>3</xdr:col>
      <xdr:colOff>2940327</xdr:colOff>
      <xdr:row>26</xdr:row>
      <xdr:rowOff>1051891</xdr:rowOff>
    </xdr:to>
    <xdr:grpSp>
      <xdr:nvGrpSpPr>
        <xdr:cNvPr id="70" name="Group 42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GrpSpPr>
          <a:grpSpLocks/>
        </xdr:cNvGrpSpPr>
      </xdr:nvGrpSpPr>
      <xdr:grpSpPr bwMode="auto">
        <a:xfrm>
          <a:off x="3293393" y="33029746"/>
          <a:ext cx="2799522" cy="952498"/>
          <a:chOff x="5095875" y="16837113"/>
          <a:chExt cx="3328620" cy="1193712"/>
        </a:xfrm>
        <a:noFill/>
      </xdr:grpSpPr>
      <xdr:pic>
        <xdr:nvPicPr>
          <xdr:cNvPr id="72" name="Picture 39">
            <a:extLst>
              <a:ext uri="{FF2B5EF4-FFF2-40B4-BE49-F238E27FC236}">
                <a16:creationId xmlns:a16="http://schemas.microsoft.com/office/drawing/2014/main" id="{00000000-0008-0000-0100-00004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095875" y="16837113"/>
            <a:ext cx="3328620" cy="1193712"/>
          </a:xfrm>
          <a:prstGeom prst="rect">
            <a:avLst/>
          </a:prstGeom>
          <a:grpFill/>
          <a:ln w="9525">
            <a:solidFill>
              <a:srgbClr val="000000"/>
            </a:solidFill>
            <a:miter lim="800000"/>
            <a:headEnd/>
            <a:tailEnd/>
          </a:ln>
        </xdr:spPr>
      </xdr:pic>
      <xdr:sp macro="" textlink="">
        <xdr:nvSpPr>
          <xdr:cNvPr id="73" name="Flowchart: Summing Junction 72">
            <a:extLst>
              <a:ext uri="{FF2B5EF4-FFF2-40B4-BE49-F238E27FC236}">
                <a16:creationId xmlns:a16="http://schemas.microsoft.com/office/drawing/2014/main" id="{00000000-0008-0000-0100-000049000000}"/>
              </a:ext>
            </a:extLst>
          </xdr:cNvPr>
          <xdr:cNvSpPr/>
        </xdr:nvSpPr>
        <xdr:spPr>
          <a:xfrm>
            <a:off x="5543550" y="17524691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4" name="Flowchart: Summing Junction 73">
            <a:extLst>
              <a:ext uri="{FF2B5EF4-FFF2-40B4-BE49-F238E27FC236}">
                <a16:creationId xmlns:a16="http://schemas.microsoft.com/office/drawing/2014/main" id="{00000000-0008-0000-0100-00004A000000}"/>
              </a:ext>
            </a:extLst>
          </xdr:cNvPr>
          <xdr:cNvSpPr/>
        </xdr:nvSpPr>
        <xdr:spPr>
          <a:xfrm>
            <a:off x="6172200" y="16989908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5" name="Flowchart: Summing Junction 74">
            <a:extLst>
              <a:ext uri="{FF2B5EF4-FFF2-40B4-BE49-F238E27FC236}">
                <a16:creationId xmlns:a16="http://schemas.microsoft.com/office/drawing/2014/main" id="{00000000-0008-0000-0100-00004B000000}"/>
              </a:ext>
            </a:extLst>
          </xdr:cNvPr>
          <xdr:cNvSpPr/>
        </xdr:nvSpPr>
        <xdr:spPr>
          <a:xfrm>
            <a:off x="6486525" y="17496042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6" name="Flowchart: Summing Junction 75">
            <a:extLst>
              <a:ext uri="{FF2B5EF4-FFF2-40B4-BE49-F238E27FC236}">
                <a16:creationId xmlns:a16="http://schemas.microsoft.com/office/drawing/2014/main" id="{00000000-0008-0000-0100-00004C000000}"/>
              </a:ext>
            </a:extLst>
          </xdr:cNvPr>
          <xdr:cNvSpPr/>
        </xdr:nvSpPr>
        <xdr:spPr>
          <a:xfrm>
            <a:off x="6972300" y="16980358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7" name="Flowchart: Summing Junction 76">
            <a:extLst>
              <a:ext uri="{FF2B5EF4-FFF2-40B4-BE49-F238E27FC236}">
                <a16:creationId xmlns:a16="http://schemas.microsoft.com/office/drawing/2014/main" id="{00000000-0008-0000-0100-00004D000000}"/>
              </a:ext>
            </a:extLst>
          </xdr:cNvPr>
          <xdr:cNvSpPr/>
        </xdr:nvSpPr>
        <xdr:spPr>
          <a:xfrm>
            <a:off x="7962900" y="16970809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8" name="Flowchart: Summing Junction 77">
            <a:extLst>
              <a:ext uri="{FF2B5EF4-FFF2-40B4-BE49-F238E27FC236}">
                <a16:creationId xmlns:a16="http://schemas.microsoft.com/office/drawing/2014/main" id="{00000000-0008-0000-0100-00004E000000}"/>
              </a:ext>
            </a:extLst>
          </xdr:cNvPr>
          <xdr:cNvSpPr/>
        </xdr:nvSpPr>
        <xdr:spPr>
          <a:xfrm>
            <a:off x="7324725" y="17562890"/>
            <a:ext cx="161925" cy="171895"/>
          </a:xfrm>
          <a:prstGeom prst="flowChartSummingJunction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79" name="Oval 78">
            <a:extLst>
              <a:ext uri="{FF2B5EF4-FFF2-40B4-BE49-F238E27FC236}">
                <a16:creationId xmlns:a16="http://schemas.microsoft.com/office/drawing/2014/main" id="{00000000-0008-0000-0100-00004F000000}"/>
              </a:ext>
            </a:extLst>
          </xdr:cNvPr>
          <xdr:cNvSpPr/>
        </xdr:nvSpPr>
        <xdr:spPr>
          <a:xfrm>
            <a:off x="5286375" y="17648837"/>
            <a:ext cx="171450" cy="152795"/>
          </a:xfrm>
          <a:prstGeom prst="ellipse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80" name="Oval 79">
            <a:extLst>
              <a:ext uri="{FF2B5EF4-FFF2-40B4-BE49-F238E27FC236}">
                <a16:creationId xmlns:a16="http://schemas.microsoft.com/office/drawing/2014/main" id="{00000000-0008-0000-0100-000050000000}"/>
              </a:ext>
            </a:extLst>
          </xdr:cNvPr>
          <xdr:cNvSpPr/>
        </xdr:nvSpPr>
        <xdr:spPr>
          <a:xfrm>
            <a:off x="5305425" y="16989908"/>
            <a:ext cx="171450" cy="152795"/>
          </a:xfrm>
          <a:prstGeom prst="ellipse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81" name="Oval 80">
            <a:extLst>
              <a:ext uri="{FF2B5EF4-FFF2-40B4-BE49-F238E27FC236}">
                <a16:creationId xmlns:a16="http://schemas.microsoft.com/office/drawing/2014/main" id="{00000000-0008-0000-0100-000051000000}"/>
              </a:ext>
            </a:extLst>
          </xdr:cNvPr>
          <xdr:cNvSpPr/>
        </xdr:nvSpPr>
        <xdr:spPr>
          <a:xfrm>
            <a:off x="6705600" y="17658387"/>
            <a:ext cx="171450" cy="152795"/>
          </a:xfrm>
          <a:prstGeom prst="ellipse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82" name="Oval 81">
            <a:extLst>
              <a:ext uri="{FF2B5EF4-FFF2-40B4-BE49-F238E27FC236}">
                <a16:creationId xmlns:a16="http://schemas.microsoft.com/office/drawing/2014/main" id="{00000000-0008-0000-0100-000052000000}"/>
              </a:ext>
            </a:extLst>
          </xdr:cNvPr>
          <xdr:cNvSpPr/>
        </xdr:nvSpPr>
        <xdr:spPr>
          <a:xfrm>
            <a:off x="8048625" y="17687036"/>
            <a:ext cx="171450" cy="152795"/>
          </a:xfrm>
          <a:prstGeom prst="ellipse">
            <a:avLst/>
          </a:prstGeom>
          <a:grp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1</xdr:col>
      <xdr:colOff>82826</xdr:colOff>
      <xdr:row>26</xdr:row>
      <xdr:rowOff>223630</xdr:rowOff>
    </xdr:from>
    <xdr:to>
      <xdr:col>1</xdr:col>
      <xdr:colOff>715765</xdr:colOff>
      <xdr:row>26</xdr:row>
      <xdr:rowOff>438978</xdr:rowOff>
    </xdr:to>
    <xdr:pic>
      <xdr:nvPicPr>
        <xdr:cNvPr id="83" name="Picture 39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739" y="32086826"/>
          <a:ext cx="632939" cy="215348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502316</xdr:colOff>
      <xdr:row>24</xdr:row>
      <xdr:rowOff>105238</xdr:rowOff>
    </xdr:from>
    <xdr:to>
      <xdr:col>3</xdr:col>
      <xdr:colOff>1338859</xdr:colOff>
      <xdr:row>24</xdr:row>
      <xdr:rowOff>970232</xdr:rowOff>
    </xdr:to>
    <xdr:pic>
      <xdr:nvPicPr>
        <xdr:cNvPr id="84" name="Picture 50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94287" y="30988650"/>
          <a:ext cx="836543" cy="8649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537881</xdr:colOff>
      <xdr:row>8</xdr:row>
      <xdr:rowOff>2465294</xdr:rowOff>
    </xdr:from>
    <xdr:to>
      <xdr:col>3</xdr:col>
      <xdr:colOff>1580028</xdr:colOff>
      <xdr:row>8</xdr:row>
      <xdr:rowOff>2823882</xdr:rowOff>
    </xdr:to>
    <xdr:sp macro="" textlink="">
      <xdr:nvSpPr>
        <xdr:cNvPr id="85" name="Rectangle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SpPr/>
      </xdr:nvSpPr>
      <xdr:spPr>
        <a:xfrm>
          <a:off x="3529852" y="8673353"/>
          <a:ext cx="1042147" cy="358588"/>
        </a:xfrm>
        <a:prstGeom prst="rect">
          <a:avLst/>
        </a:prstGeom>
        <a:noFill/>
        <a:ln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974911</xdr:colOff>
      <xdr:row>8</xdr:row>
      <xdr:rowOff>2812677</xdr:rowOff>
    </xdr:from>
    <xdr:to>
      <xdr:col>3</xdr:col>
      <xdr:colOff>1087575</xdr:colOff>
      <xdr:row>9</xdr:row>
      <xdr:rowOff>185271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CxnSpPr/>
      </xdr:nvCxnSpPr>
      <xdr:spPr>
        <a:xfrm>
          <a:off x="3966882" y="9020736"/>
          <a:ext cx="112664" cy="274917"/>
        </a:xfrm>
        <a:prstGeom prst="straightConnector1">
          <a:avLst/>
        </a:prstGeom>
        <a:ln>
          <a:solidFill>
            <a:srgbClr val="0000FF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156882</xdr:colOff>
      <xdr:row>3</xdr:row>
      <xdr:rowOff>78442</xdr:rowOff>
    </xdr:from>
    <xdr:to>
      <xdr:col>3</xdr:col>
      <xdr:colOff>2840640</xdr:colOff>
      <xdr:row>3</xdr:row>
      <xdr:rowOff>918882</xdr:rowOff>
    </xdr:to>
    <xdr:pic>
      <xdr:nvPicPr>
        <xdr:cNvPr id="2" name="Picture 72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41" b="9863"/>
        <a:stretch>
          <a:fillRect/>
        </a:stretch>
      </xdr:blipFill>
      <xdr:spPr bwMode="auto">
        <a:xfrm>
          <a:off x="3157257" y="1135717"/>
          <a:ext cx="2683758" cy="8404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476250</xdr:colOff>
      <xdr:row>4</xdr:row>
      <xdr:rowOff>95250</xdr:rowOff>
    </xdr:from>
    <xdr:to>
      <xdr:col>3</xdr:col>
      <xdr:colOff>1466850</xdr:colOff>
      <xdr:row>4</xdr:row>
      <xdr:rowOff>945722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76625" y="2181225"/>
          <a:ext cx="990600" cy="8504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76200</xdr:colOff>
      <xdr:row>3</xdr:row>
      <xdr:rowOff>333375</xdr:rowOff>
    </xdr:from>
    <xdr:to>
      <xdr:col>1</xdr:col>
      <xdr:colOff>714375</xdr:colOff>
      <xdr:row>3</xdr:row>
      <xdr:rowOff>633070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390650"/>
          <a:ext cx="638175" cy="299695"/>
        </a:xfrm>
        <a:prstGeom prst="rect">
          <a:avLst/>
        </a:prstGeom>
      </xdr:spPr>
    </xdr:pic>
    <xdr:clientData/>
  </xdr:twoCellAnchor>
  <xdr:twoCellAnchor>
    <xdr:from>
      <xdr:col>3</xdr:col>
      <xdr:colOff>150157</xdr:colOff>
      <xdr:row>5</xdr:row>
      <xdr:rowOff>101374</xdr:rowOff>
    </xdr:from>
    <xdr:to>
      <xdr:col>3</xdr:col>
      <xdr:colOff>2533942</xdr:colOff>
      <xdr:row>5</xdr:row>
      <xdr:rowOff>1877544</xdr:rowOff>
    </xdr:to>
    <xdr:pic>
      <xdr:nvPicPr>
        <xdr:cNvPr id="12" name="Picture 45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555"/>
        <a:stretch>
          <a:fillRect/>
        </a:stretch>
      </xdr:blipFill>
      <xdr:spPr bwMode="auto">
        <a:xfrm>
          <a:off x="3142128" y="3855345"/>
          <a:ext cx="2383785" cy="17761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76200</xdr:colOff>
      <xdr:row>7</xdr:row>
      <xdr:rowOff>76200</xdr:rowOff>
    </xdr:from>
    <xdr:to>
      <xdr:col>3</xdr:col>
      <xdr:colOff>2913438</xdr:colOff>
      <xdr:row>7</xdr:row>
      <xdr:rowOff>961465</xdr:rowOff>
    </xdr:to>
    <xdr:pic>
      <xdr:nvPicPr>
        <xdr:cNvPr id="14" name="Picture 64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b="6760"/>
        <a:stretch>
          <a:fillRect/>
        </a:stretch>
      </xdr:blipFill>
      <xdr:spPr bwMode="auto">
        <a:xfrm>
          <a:off x="3076575" y="5229225"/>
          <a:ext cx="2837238" cy="8852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66675</xdr:colOff>
      <xdr:row>8</xdr:row>
      <xdr:rowOff>57150</xdr:rowOff>
    </xdr:from>
    <xdr:to>
      <xdr:col>3</xdr:col>
      <xdr:colOff>1279361</xdr:colOff>
      <xdr:row>8</xdr:row>
      <xdr:rowOff>963080</xdr:rowOff>
    </xdr:to>
    <xdr:pic>
      <xdr:nvPicPr>
        <xdr:cNvPr id="15" name="Picture 67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3516"/>
        <a:stretch>
          <a:fillRect/>
        </a:stretch>
      </xdr:blipFill>
      <xdr:spPr bwMode="auto">
        <a:xfrm>
          <a:off x="3067050" y="7010400"/>
          <a:ext cx="1212686" cy="905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285750</xdr:colOff>
      <xdr:row>6</xdr:row>
      <xdr:rowOff>190500</xdr:rowOff>
    </xdr:from>
    <xdr:to>
      <xdr:col>3</xdr:col>
      <xdr:colOff>2408465</xdr:colOff>
      <xdr:row>6</xdr:row>
      <xdr:rowOff>697195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09" t="57789" r="83889" b="38378"/>
        <a:stretch/>
      </xdr:blipFill>
      <xdr:spPr>
        <a:xfrm>
          <a:off x="3286125" y="5343525"/>
          <a:ext cx="2122715" cy="506695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9</xdr:row>
      <xdr:rowOff>95250</xdr:rowOff>
    </xdr:from>
    <xdr:to>
      <xdr:col>3</xdr:col>
      <xdr:colOff>2790825</xdr:colOff>
      <xdr:row>9</xdr:row>
      <xdr:rowOff>1095375</xdr:rowOff>
    </xdr:to>
    <xdr:grpSp>
      <xdr:nvGrpSpPr>
        <xdr:cNvPr id="17" name="Group 2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GrpSpPr>
          <a:grpSpLocks/>
        </xdr:cNvGrpSpPr>
      </xdr:nvGrpSpPr>
      <xdr:grpSpPr bwMode="auto">
        <a:xfrm>
          <a:off x="3664324" y="8723779"/>
          <a:ext cx="2600325" cy="1000125"/>
          <a:chOff x="5280212" y="24036617"/>
          <a:chExt cx="2261347" cy="896471"/>
        </a:xfrm>
        <a:noFill/>
      </xdr:grpSpPr>
      <xdr:pic>
        <xdr:nvPicPr>
          <xdr:cNvPr id="18" name="图片 78">
            <a:extLst>
              <a:ext uri="{FF2B5EF4-FFF2-40B4-BE49-F238E27FC236}">
                <a16:creationId xmlns:a16="http://schemas.microsoft.com/office/drawing/2014/main" id="{00000000-0008-0000-02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677" t="29375" r="2550" b="26459"/>
          <a:stretch>
            <a:fillRect/>
          </a:stretch>
        </xdr:blipFill>
        <xdr:spPr bwMode="auto">
          <a:xfrm>
            <a:off x="5280212" y="24036617"/>
            <a:ext cx="2261347" cy="896471"/>
          </a:xfrm>
          <a:prstGeom prst="rect">
            <a:avLst/>
          </a:prstGeom>
          <a:grpFill/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19" name="Flowchart: Or 18">
            <a:extLst>
              <a:ext uri="{FF2B5EF4-FFF2-40B4-BE49-F238E27FC236}">
                <a16:creationId xmlns:a16="http://schemas.microsoft.com/office/drawing/2014/main" id="{00000000-0008-0000-0200-000013000000}"/>
              </a:ext>
            </a:extLst>
          </xdr:cNvPr>
          <xdr:cNvSpPr/>
        </xdr:nvSpPr>
        <xdr:spPr>
          <a:xfrm>
            <a:off x="5404048" y="24090766"/>
            <a:ext cx="64610" cy="54149"/>
          </a:xfrm>
          <a:prstGeom prst="flowChartOr">
            <a:avLst/>
          </a:prstGeom>
          <a:grpFill/>
          <a:ln w="3175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0" name="Flowchart: Or 19">
            <a:extLst>
              <a:ext uri="{FF2B5EF4-FFF2-40B4-BE49-F238E27FC236}">
                <a16:creationId xmlns:a16="http://schemas.microsoft.com/office/drawing/2014/main" id="{00000000-0008-0000-0200-000014000000}"/>
              </a:ext>
            </a:extLst>
          </xdr:cNvPr>
          <xdr:cNvSpPr/>
        </xdr:nvSpPr>
        <xdr:spPr>
          <a:xfrm>
            <a:off x="5301749" y="24608192"/>
            <a:ext cx="64610" cy="54149"/>
          </a:xfrm>
          <a:prstGeom prst="flowChartOr">
            <a:avLst/>
          </a:prstGeom>
          <a:grpFill/>
          <a:ln w="3175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1" name="Flowchart: Or 20">
            <a:extLst>
              <a:ext uri="{FF2B5EF4-FFF2-40B4-BE49-F238E27FC236}">
                <a16:creationId xmlns:a16="http://schemas.microsoft.com/office/drawing/2014/main" id="{00000000-0008-0000-0200-000015000000}"/>
              </a:ext>
            </a:extLst>
          </xdr:cNvPr>
          <xdr:cNvSpPr/>
        </xdr:nvSpPr>
        <xdr:spPr>
          <a:xfrm>
            <a:off x="7455412" y="24120849"/>
            <a:ext cx="64610" cy="48133"/>
          </a:xfrm>
          <a:prstGeom prst="flowChartOr">
            <a:avLst/>
          </a:prstGeom>
          <a:grpFill/>
          <a:ln w="3175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2" name="Flowchart: Or 21">
            <a:extLst>
              <a:ext uri="{FF2B5EF4-FFF2-40B4-BE49-F238E27FC236}">
                <a16:creationId xmlns:a16="http://schemas.microsoft.com/office/drawing/2014/main" id="{00000000-0008-0000-0200-000016000000}"/>
              </a:ext>
            </a:extLst>
          </xdr:cNvPr>
          <xdr:cNvSpPr/>
        </xdr:nvSpPr>
        <xdr:spPr>
          <a:xfrm>
            <a:off x="6410886" y="24614209"/>
            <a:ext cx="69994" cy="54149"/>
          </a:xfrm>
          <a:prstGeom prst="flowChartOr">
            <a:avLst/>
          </a:prstGeom>
          <a:grpFill/>
          <a:ln w="3175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3" name="Flowchart: Or 22">
            <a:extLst>
              <a:ext uri="{FF2B5EF4-FFF2-40B4-BE49-F238E27FC236}">
                <a16:creationId xmlns:a16="http://schemas.microsoft.com/office/drawing/2014/main" id="{00000000-0008-0000-0200-000017000000}"/>
              </a:ext>
            </a:extLst>
          </xdr:cNvPr>
          <xdr:cNvSpPr/>
        </xdr:nvSpPr>
        <xdr:spPr>
          <a:xfrm>
            <a:off x="6410886" y="24229148"/>
            <a:ext cx="69994" cy="54149"/>
          </a:xfrm>
          <a:prstGeom prst="flowChartOr">
            <a:avLst/>
          </a:prstGeom>
          <a:grpFill/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4" name="Flowchart: Or 23">
            <a:extLst>
              <a:ext uri="{FF2B5EF4-FFF2-40B4-BE49-F238E27FC236}">
                <a16:creationId xmlns:a16="http://schemas.microsoft.com/office/drawing/2014/main" id="{00000000-0008-0000-0200-000018000000}"/>
              </a:ext>
            </a:extLst>
          </xdr:cNvPr>
          <xdr:cNvSpPr/>
        </xdr:nvSpPr>
        <xdr:spPr>
          <a:xfrm>
            <a:off x="6809313" y="24385579"/>
            <a:ext cx="69994" cy="60166"/>
          </a:xfrm>
          <a:prstGeom prst="flowChartOr">
            <a:avLst/>
          </a:prstGeom>
          <a:grpFill/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5" name="Flowchart: Or 24">
            <a:extLst>
              <a:ext uri="{FF2B5EF4-FFF2-40B4-BE49-F238E27FC236}">
                <a16:creationId xmlns:a16="http://schemas.microsoft.com/office/drawing/2014/main" id="{00000000-0008-0000-0200-000019000000}"/>
              </a:ext>
            </a:extLst>
          </xdr:cNvPr>
          <xdr:cNvSpPr/>
        </xdr:nvSpPr>
        <xdr:spPr>
          <a:xfrm>
            <a:off x="6895460" y="24391595"/>
            <a:ext cx="64610" cy="54149"/>
          </a:xfrm>
          <a:prstGeom prst="flowChartOr">
            <a:avLst/>
          </a:prstGeom>
          <a:grpFill/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6" name="Flowchart: Or 25">
            <a:extLst>
              <a:ext uri="{FF2B5EF4-FFF2-40B4-BE49-F238E27FC236}">
                <a16:creationId xmlns:a16="http://schemas.microsoft.com/office/drawing/2014/main" id="{00000000-0008-0000-0200-00001A000000}"/>
              </a:ext>
            </a:extLst>
          </xdr:cNvPr>
          <xdr:cNvSpPr/>
        </xdr:nvSpPr>
        <xdr:spPr>
          <a:xfrm>
            <a:off x="6777008" y="24223131"/>
            <a:ext cx="64610" cy="54149"/>
          </a:xfrm>
          <a:prstGeom prst="flowChartOr">
            <a:avLst/>
          </a:prstGeom>
          <a:grpFill/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7" name="Flowchart: Or 26">
            <a:extLst>
              <a:ext uri="{FF2B5EF4-FFF2-40B4-BE49-F238E27FC236}">
                <a16:creationId xmlns:a16="http://schemas.microsoft.com/office/drawing/2014/main" id="{00000000-0008-0000-0200-00001B000000}"/>
              </a:ext>
            </a:extLst>
          </xdr:cNvPr>
          <xdr:cNvSpPr/>
        </xdr:nvSpPr>
        <xdr:spPr>
          <a:xfrm>
            <a:off x="6922381" y="24223131"/>
            <a:ext cx="64610" cy="54149"/>
          </a:xfrm>
          <a:prstGeom prst="flowChartOr">
            <a:avLst/>
          </a:prstGeom>
          <a:grpFill/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8" name="Hexagon 27">
            <a:extLst>
              <a:ext uri="{FF2B5EF4-FFF2-40B4-BE49-F238E27FC236}">
                <a16:creationId xmlns:a16="http://schemas.microsoft.com/office/drawing/2014/main" id="{00000000-0008-0000-0200-00001C000000}"/>
              </a:ext>
            </a:extLst>
          </xdr:cNvPr>
          <xdr:cNvSpPr/>
        </xdr:nvSpPr>
        <xdr:spPr>
          <a:xfrm>
            <a:off x="7100058" y="24355496"/>
            <a:ext cx="59226" cy="54149"/>
          </a:xfrm>
          <a:prstGeom prst="hexagon">
            <a:avLst/>
          </a:prstGeom>
          <a:grpFill/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9" name="Hexagon 28">
            <a:extLst>
              <a:ext uri="{FF2B5EF4-FFF2-40B4-BE49-F238E27FC236}">
                <a16:creationId xmlns:a16="http://schemas.microsoft.com/office/drawing/2014/main" id="{00000000-0008-0000-0200-00001D000000}"/>
              </a:ext>
            </a:extLst>
          </xdr:cNvPr>
          <xdr:cNvSpPr/>
        </xdr:nvSpPr>
        <xdr:spPr>
          <a:xfrm>
            <a:off x="7250814" y="24361513"/>
            <a:ext cx="59226" cy="54149"/>
          </a:xfrm>
          <a:prstGeom prst="hexagon">
            <a:avLst/>
          </a:prstGeom>
          <a:grpFill/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0" name="Hexagon 29">
            <a:extLst>
              <a:ext uri="{FF2B5EF4-FFF2-40B4-BE49-F238E27FC236}">
                <a16:creationId xmlns:a16="http://schemas.microsoft.com/office/drawing/2014/main" id="{00000000-0008-0000-0200-00001E000000}"/>
              </a:ext>
            </a:extLst>
          </xdr:cNvPr>
          <xdr:cNvSpPr/>
        </xdr:nvSpPr>
        <xdr:spPr>
          <a:xfrm>
            <a:off x="6680093" y="24313380"/>
            <a:ext cx="59226" cy="54149"/>
          </a:xfrm>
          <a:prstGeom prst="hexagon">
            <a:avLst/>
          </a:prstGeom>
          <a:grpFill/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1" name="Hexagon 30">
            <a:extLst>
              <a:ext uri="{FF2B5EF4-FFF2-40B4-BE49-F238E27FC236}">
                <a16:creationId xmlns:a16="http://schemas.microsoft.com/office/drawing/2014/main" id="{00000000-0008-0000-0200-00001F000000}"/>
              </a:ext>
            </a:extLst>
          </xdr:cNvPr>
          <xdr:cNvSpPr/>
        </xdr:nvSpPr>
        <xdr:spPr>
          <a:xfrm>
            <a:off x="6534721" y="24313380"/>
            <a:ext cx="59226" cy="54149"/>
          </a:xfrm>
          <a:prstGeom prst="hexagon">
            <a:avLst/>
          </a:prstGeom>
          <a:grpFill/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2" name="Hexagon 31">
            <a:extLst>
              <a:ext uri="{FF2B5EF4-FFF2-40B4-BE49-F238E27FC236}">
                <a16:creationId xmlns:a16="http://schemas.microsoft.com/office/drawing/2014/main" id="{00000000-0008-0000-0200-000020000000}"/>
              </a:ext>
            </a:extLst>
          </xdr:cNvPr>
          <xdr:cNvSpPr/>
        </xdr:nvSpPr>
        <xdr:spPr>
          <a:xfrm>
            <a:off x="6540105" y="24193048"/>
            <a:ext cx="59226" cy="54149"/>
          </a:xfrm>
          <a:prstGeom prst="hexagon">
            <a:avLst/>
          </a:prstGeom>
          <a:grpFill/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3" name="Hexagon 32">
            <a:extLst>
              <a:ext uri="{FF2B5EF4-FFF2-40B4-BE49-F238E27FC236}">
                <a16:creationId xmlns:a16="http://schemas.microsoft.com/office/drawing/2014/main" id="{00000000-0008-0000-0200-000021000000}"/>
              </a:ext>
            </a:extLst>
          </xdr:cNvPr>
          <xdr:cNvSpPr/>
        </xdr:nvSpPr>
        <xdr:spPr>
          <a:xfrm>
            <a:off x="6674709" y="24199065"/>
            <a:ext cx="59226" cy="54149"/>
          </a:xfrm>
          <a:prstGeom prst="hexagon">
            <a:avLst/>
          </a:prstGeom>
          <a:grpFill/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4" name="Flowchart: Or 33">
            <a:extLst>
              <a:ext uri="{FF2B5EF4-FFF2-40B4-BE49-F238E27FC236}">
                <a16:creationId xmlns:a16="http://schemas.microsoft.com/office/drawing/2014/main" id="{00000000-0008-0000-0200-000022000000}"/>
              </a:ext>
            </a:extLst>
          </xdr:cNvPr>
          <xdr:cNvSpPr/>
        </xdr:nvSpPr>
        <xdr:spPr>
          <a:xfrm>
            <a:off x="6141678" y="24108816"/>
            <a:ext cx="59226" cy="54149"/>
          </a:xfrm>
          <a:prstGeom prst="flowChartOr">
            <a:avLst/>
          </a:prstGeom>
          <a:grpFill/>
          <a:ln w="3175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1</xdr:col>
      <xdr:colOff>47625</xdr:colOff>
      <xdr:row>5</xdr:row>
      <xdr:rowOff>200025</xdr:rowOff>
    </xdr:from>
    <xdr:to>
      <xdr:col>1</xdr:col>
      <xdr:colOff>716280</xdr:colOff>
      <xdr:row>5</xdr:row>
      <xdr:rowOff>457200</xdr:rowOff>
    </xdr:to>
    <xdr:pic>
      <xdr:nvPicPr>
        <xdr:cNvPr id="35" name="图片 78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7" t="29375" r="2550" b="26459"/>
        <a:stretch>
          <a:fillRect/>
        </a:stretch>
      </xdr:blipFill>
      <xdr:spPr bwMode="auto">
        <a:xfrm>
          <a:off x="657225" y="3314700"/>
          <a:ext cx="66865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180971</xdr:colOff>
      <xdr:row>10</xdr:row>
      <xdr:rowOff>153241</xdr:rowOff>
    </xdr:from>
    <xdr:to>
      <xdr:col>3</xdr:col>
      <xdr:colOff>2888804</xdr:colOff>
      <xdr:row>10</xdr:row>
      <xdr:rowOff>904875</xdr:rowOff>
    </xdr:to>
    <xdr:pic>
      <xdr:nvPicPr>
        <xdr:cNvPr id="37" name="Picture 6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79" r="55574" b="39787"/>
        <a:stretch>
          <a:fillRect/>
        </a:stretch>
      </xdr:blipFill>
      <xdr:spPr bwMode="auto">
        <a:xfrm>
          <a:off x="3181346" y="9392491"/>
          <a:ext cx="2707833" cy="7516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523875</xdr:colOff>
      <xdr:row>11</xdr:row>
      <xdr:rowOff>200025</xdr:rowOff>
    </xdr:from>
    <xdr:to>
      <xdr:col>3</xdr:col>
      <xdr:colOff>2567268</xdr:colOff>
      <xdr:row>11</xdr:row>
      <xdr:rowOff>867896</xdr:rowOff>
    </xdr:to>
    <xdr:pic>
      <xdr:nvPicPr>
        <xdr:cNvPr id="39" name="Picture 65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59" t="21408" r="17885" b="62904"/>
        <a:stretch>
          <a:fillRect/>
        </a:stretch>
      </xdr:blipFill>
      <xdr:spPr bwMode="auto">
        <a:xfrm>
          <a:off x="3524250" y="10467975"/>
          <a:ext cx="2043393" cy="6678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523876</xdr:colOff>
      <xdr:row>12</xdr:row>
      <xdr:rowOff>76199</xdr:rowOff>
    </xdr:from>
    <xdr:to>
      <xdr:col>3</xdr:col>
      <xdr:colOff>2445808</xdr:colOff>
      <xdr:row>12</xdr:row>
      <xdr:rowOff>1971674</xdr:rowOff>
    </xdr:to>
    <xdr:pic>
      <xdr:nvPicPr>
        <xdr:cNvPr id="40" name="Picture 17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1" y="11372849"/>
          <a:ext cx="1921932" cy="1895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600075</xdr:colOff>
      <xdr:row>14</xdr:row>
      <xdr:rowOff>104775</xdr:rowOff>
    </xdr:from>
    <xdr:to>
      <xdr:col>3</xdr:col>
      <xdr:colOff>2038350</xdr:colOff>
      <xdr:row>14</xdr:row>
      <xdr:rowOff>887960</xdr:rowOff>
    </xdr:to>
    <xdr:pic>
      <xdr:nvPicPr>
        <xdr:cNvPr id="41" name="Picture 21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0450" y="13449300"/>
          <a:ext cx="1438275" cy="7831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561975</xdr:colOff>
      <xdr:row>15</xdr:row>
      <xdr:rowOff>66675</xdr:rowOff>
    </xdr:from>
    <xdr:to>
      <xdr:col>3</xdr:col>
      <xdr:colOff>1495425</xdr:colOff>
      <xdr:row>15</xdr:row>
      <xdr:rowOff>932890</xdr:rowOff>
    </xdr:to>
    <xdr:pic>
      <xdr:nvPicPr>
        <xdr:cNvPr id="42" name="Picture 166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896" t="34209" r="56366" b="52316"/>
        <a:stretch>
          <a:fillRect/>
        </a:stretch>
      </xdr:blipFill>
      <xdr:spPr bwMode="auto">
        <a:xfrm>
          <a:off x="3562350" y="14439900"/>
          <a:ext cx="933450" cy="8662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133350</xdr:colOff>
      <xdr:row>16</xdr:row>
      <xdr:rowOff>106551</xdr:rowOff>
    </xdr:from>
    <xdr:to>
      <xdr:col>3</xdr:col>
      <xdr:colOff>1457325</xdr:colOff>
      <xdr:row>16</xdr:row>
      <xdr:rowOff>967619</xdr:rowOff>
    </xdr:to>
    <xdr:pic>
      <xdr:nvPicPr>
        <xdr:cNvPr id="44" name="Picture 166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135" t="13287" r="26653" b="49834"/>
        <a:stretch>
          <a:fillRect/>
        </a:stretch>
      </xdr:blipFill>
      <xdr:spPr bwMode="auto">
        <a:xfrm>
          <a:off x="3133725" y="16651476"/>
          <a:ext cx="1323975" cy="8610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1590675</xdr:colOff>
      <xdr:row>16</xdr:row>
      <xdr:rowOff>97433</xdr:rowOff>
    </xdr:from>
    <xdr:to>
      <xdr:col>3</xdr:col>
      <xdr:colOff>2951051</xdr:colOff>
      <xdr:row>16</xdr:row>
      <xdr:rowOff>838200</xdr:rowOff>
    </xdr:to>
    <xdr:pic>
      <xdr:nvPicPr>
        <xdr:cNvPr id="47" name="Picture 21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1050" y="16642358"/>
          <a:ext cx="1360376" cy="7407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</xdr:colOff>
      <xdr:row>10</xdr:row>
      <xdr:rowOff>257175</xdr:rowOff>
    </xdr:from>
    <xdr:to>
      <xdr:col>1</xdr:col>
      <xdr:colOff>638765</xdr:colOff>
      <xdr:row>10</xdr:row>
      <xdr:rowOff>752475</xdr:rowOff>
    </xdr:to>
    <xdr:pic>
      <xdr:nvPicPr>
        <xdr:cNvPr id="49" name="图片 64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00" t="3667" r="9125" b="4834"/>
        <a:stretch>
          <a:fillRect/>
        </a:stretch>
      </xdr:blipFill>
      <xdr:spPr bwMode="auto">
        <a:xfrm>
          <a:off x="647700" y="9496425"/>
          <a:ext cx="60066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552450</xdr:colOff>
      <xdr:row>13</xdr:row>
      <xdr:rowOff>133350</xdr:rowOff>
    </xdr:from>
    <xdr:to>
      <xdr:col>3</xdr:col>
      <xdr:colOff>1927090</xdr:colOff>
      <xdr:row>13</xdr:row>
      <xdr:rowOff>921163</xdr:rowOff>
    </xdr:to>
    <xdr:pic>
      <xdr:nvPicPr>
        <xdr:cNvPr id="50" name="図 82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552825" y="13477875"/>
          <a:ext cx="1374640" cy="787813"/>
        </a:xfrm>
        <a:prstGeom prst="rect">
          <a:avLst/>
        </a:prstGeom>
        <a:ln w="19050">
          <a:noFill/>
        </a:ln>
      </xdr:spPr>
    </xdr:pic>
    <xdr:clientData/>
  </xdr:twoCellAnchor>
  <xdr:twoCellAnchor>
    <xdr:from>
      <xdr:col>3</xdr:col>
      <xdr:colOff>114300</xdr:colOff>
      <xdr:row>16</xdr:row>
      <xdr:rowOff>1118292</xdr:rowOff>
    </xdr:from>
    <xdr:to>
      <xdr:col>3</xdr:col>
      <xdr:colOff>2915210</xdr:colOff>
      <xdr:row>16</xdr:row>
      <xdr:rowOff>3151654</xdr:rowOff>
    </xdr:to>
    <xdr:pic>
      <xdr:nvPicPr>
        <xdr:cNvPr id="52" name="Picture 166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559" r="55865" b="37068"/>
        <a:stretch>
          <a:fillRect/>
        </a:stretch>
      </xdr:blipFill>
      <xdr:spPr bwMode="auto">
        <a:xfrm>
          <a:off x="3114675" y="17663217"/>
          <a:ext cx="2800910" cy="20333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95250</xdr:colOff>
      <xdr:row>17</xdr:row>
      <xdr:rowOff>175317</xdr:rowOff>
    </xdr:from>
    <xdr:to>
      <xdr:col>3</xdr:col>
      <xdr:colOff>2896160</xdr:colOff>
      <xdr:row>17</xdr:row>
      <xdr:rowOff>2208679</xdr:rowOff>
    </xdr:to>
    <xdr:pic>
      <xdr:nvPicPr>
        <xdr:cNvPr id="54" name="Picture 166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559" r="55865" b="37068"/>
        <a:stretch>
          <a:fillRect/>
        </a:stretch>
      </xdr:blipFill>
      <xdr:spPr bwMode="auto">
        <a:xfrm>
          <a:off x="3095625" y="20025417"/>
          <a:ext cx="2800910" cy="20333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437030</xdr:colOff>
      <xdr:row>18</xdr:row>
      <xdr:rowOff>112059</xdr:rowOff>
    </xdr:from>
    <xdr:to>
      <xdr:col>3</xdr:col>
      <xdr:colOff>2506951</xdr:colOff>
      <xdr:row>18</xdr:row>
      <xdr:rowOff>1949824</xdr:rowOff>
    </xdr:to>
    <xdr:pic>
      <xdr:nvPicPr>
        <xdr:cNvPr id="55" name="Picture 10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1" y="22490206"/>
          <a:ext cx="2069921" cy="18377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1423146</xdr:colOff>
      <xdr:row>18</xdr:row>
      <xdr:rowOff>78441</xdr:rowOff>
    </xdr:from>
    <xdr:to>
      <xdr:col>3</xdr:col>
      <xdr:colOff>1736912</xdr:colOff>
      <xdr:row>18</xdr:row>
      <xdr:rowOff>392207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/>
      </xdr:nvSpPr>
      <xdr:spPr>
        <a:xfrm>
          <a:off x="4415117" y="22456588"/>
          <a:ext cx="313766" cy="313766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605117</xdr:colOff>
      <xdr:row>18</xdr:row>
      <xdr:rowOff>1591235</xdr:rowOff>
    </xdr:from>
    <xdr:to>
      <xdr:col>3</xdr:col>
      <xdr:colOff>918883</xdr:colOff>
      <xdr:row>18</xdr:row>
      <xdr:rowOff>1905001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SpPr/>
      </xdr:nvSpPr>
      <xdr:spPr>
        <a:xfrm>
          <a:off x="3597088" y="23969382"/>
          <a:ext cx="313766" cy="313766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2084294</xdr:colOff>
      <xdr:row>18</xdr:row>
      <xdr:rowOff>1580030</xdr:rowOff>
    </xdr:from>
    <xdr:to>
      <xdr:col>3</xdr:col>
      <xdr:colOff>2398060</xdr:colOff>
      <xdr:row>18</xdr:row>
      <xdr:rowOff>1893796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SpPr/>
      </xdr:nvSpPr>
      <xdr:spPr>
        <a:xfrm>
          <a:off x="5076265" y="23958177"/>
          <a:ext cx="313766" cy="313766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425824</xdr:colOff>
      <xdr:row>19</xdr:row>
      <xdr:rowOff>89647</xdr:rowOff>
    </xdr:from>
    <xdr:to>
      <xdr:col>3</xdr:col>
      <xdr:colOff>2495745</xdr:colOff>
      <xdr:row>19</xdr:row>
      <xdr:rowOff>1927412</xdr:rowOff>
    </xdr:to>
    <xdr:pic>
      <xdr:nvPicPr>
        <xdr:cNvPr id="59" name="Picture 10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0353" y="25168412"/>
          <a:ext cx="2069921" cy="18377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526677</xdr:colOff>
      <xdr:row>19</xdr:row>
      <xdr:rowOff>212913</xdr:rowOff>
    </xdr:from>
    <xdr:to>
      <xdr:col>3</xdr:col>
      <xdr:colOff>683559</xdr:colOff>
      <xdr:row>19</xdr:row>
      <xdr:rowOff>369795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SpPr/>
      </xdr:nvSpPr>
      <xdr:spPr>
        <a:xfrm>
          <a:off x="3518648" y="24652942"/>
          <a:ext cx="156882" cy="15688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1221441</xdr:colOff>
      <xdr:row>19</xdr:row>
      <xdr:rowOff>840443</xdr:rowOff>
    </xdr:from>
    <xdr:to>
      <xdr:col>3</xdr:col>
      <xdr:colOff>1378323</xdr:colOff>
      <xdr:row>19</xdr:row>
      <xdr:rowOff>997325</xdr:rowOff>
    </xdr:to>
    <xdr:sp macro="" textlink="">
      <xdr:nvSpPr>
        <xdr:cNvPr id="61" name="Oval 60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SpPr/>
      </xdr:nvSpPr>
      <xdr:spPr>
        <a:xfrm>
          <a:off x="4213412" y="25280472"/>
          <a:ext cx="156882" cy="15688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2005853</xdr:colOff>
      <xdr:row>19</xdr:row>
      <xdr:rowOff>840443</xdr:rowOff>
    </xdr:from>
    <xdr:to>
      <xdr:col>3</xdr:col>
      <xdr:colOff>2162735</xdr:colOff>
      <xdr:row>19</xdr:row>
      <xdr:rowOff>997325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SpPr/>
      </xdr:nvSpPr>
      <xdr:spPr>
        <a:xfrm>
          <a:off x="4997824" y="25280472"/>
          <a:ext cx="156882" cy="15688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571500</xdr:colOff>
      <xdr:row>19</xdr:row>
      <xdr:rowOff>1423149</xdr:rowOff>
    </xdr:from>
    <xdr:to>
      <xdr:col>3</xdr:col>
      <xdr:colOff>728382</xdr:colOff>
      <xdr:row>19</xdr:row>
      <xdr:rowOff>1580031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SpPr/>
      </xdr:nvSpPr>
      <xdr:spPr>
        <a:xfrm>
          <a:off x="3563471" y="25863178"/>
          <a:ext cx="156882" cy="15688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1479176</xdr:colOff>
      <xdr:row>19</xdr:row>
      <xdr:rowOff>1042149</xdr:rowOff>
    </xdr:from>
    <xdr:to>
      <xdr:col>3</xdr:col>
      <xdr:colOff>1636058</xdr:colOff>
      <xdr:row>19</xdr:row>
      <xdr:rowOff>1199031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SpPr/>
      </xdr:nvSpPr>
      <xdr:spPr>
        <a:xfrm>
          <a:off x="4471147" y="25482178"/>
          <a:ext cx="156882" cy="15688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56031</xdr:colOff>
      <xdr:row>18</xdr:row>
      <xdr:rowOff>280147</xdr:rowOff>
    </xdr:from>
    <xdr:to>
      <xdr:col>1</xdr:col>
      <xdr:colOff>672353</xdr:colOff>
      <xdr:row>18</xdr:row>
      <xdr:rowOff>827344</xdr:rowOff>
    </xdr:to>
    <xdr:pic>
      <xdr:nvPicPr>
        <xdr:cNvPr id="65" name="Picture 10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9" y="22658294"/>
          <a:ext cx="616322" cy="5471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392206</xdr:colOff>
      <xdr:row>21</xdr:row>
      <xdr:rowOff>89647</xdr:rowOff>
    </xdr:from>
    <xdr:to>
      <xdr:col>3</xdr:col>
      <xdr:colOff>2469981</xdr:colOff>
      <xdr:row>21</xdr:row>
      <xdr:rowOff>930088</xdr:rowOff>
    </xdr:to>
    <xdr:pic>
      <xdr:nvPicPr>
        <xdr:cNvPr id="67" name="Picture 76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0" t="1205" r="-510" b="7164"/>
        <a:stretch>
          <a:fillRect/>
        </a:stretch>
      </xdr:blipFill>
      <xdr:spPr bwMode="auto">
        <a:xfrm>
          <a:off x="3686735" y="28261235"/>
          <a:ext cx="2077775" cy="8404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493059</xdr:colOff>
      <xdr:row>21</xdr:row>
      <xdr:rowOff>168089</xdr:rowOff>
    </xdr:from>
    <xdr:to>
      <xdr:col>3</xdr:col>
      <xdr:colOff>649941</xdr:colOff>
      <xdr:row>21</xdr:row>
      <xdr:rowOff>324971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SpPr/>
      </xdr:nvSpPr>
      <xdr:spPr>
        <a:xfrm>
          <a:off x="3485030" y="27700942"/>
          <a:ext cx="156882" cy="15688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504264</xdr:colOff>
      <xdr:row>21</xdr:row>
      <xdr:rowOff>638736</xdr:rowOff>
    </xdr:from>
    <xdr:to>
      <xdr:col>3</xdr:col>
      <xdr:colOff>661146</xdr:colOff>
      <xdr:row>21</xdr:row>
      <xdr:rowOff>795618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SpPr/>
      </xdr:nvSpPr>
      <xdr:spPr>
        <a:xfrm>
          <a:off x="3496235" y="28171589"/>
          <a:ext cx="156882" cy="156882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44823</xdr:colOff>
      <xdr:row>21</xdr:row>
      <xdr:rowOff>235324</xdr:rowOff>
    </xdr:from>
    <xdr:to>
      <xdr:col>1</xdr:col>
      <xdr:colOff>717176</xdr:colOff>
      <xdr:row>21</xdr:row>
      <xdr:rowOff>507285</xdr:rowOff>
    </xdr:to>
    <xdr:pic>
      <xdr:nvPicPr>
        <xdr:cNvPr id="70" name="Picture 76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0" t="1205" r="-510" b="7164"/>
        <a:stretch>
          <a:fillRect/>
        </a:stretch>
      </xdr:blipFill>
      <xdr:spPr bwMode="auto">
        <a:xfrm>
          <a:off x="649941" y="27768177"/>
          <a:ext cx="672353" cy="27196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295834</xdr:colOff>
      <xdr:row>5</xdr:row>
      <xdr:rowOff>1502109</xdr:rowOff>
    </xdr:from>
    <xdr:to>
      <xdr:col>3</xdr:col>
      <xdr:colOff>1125070</xdr:colOff>
      <xdr:row>5</xdr:row>
      <xdr:rowOff>1838285</xdr:rowOff>
    </xdr:to>
    <xdr:sp macro="" textlink="">
      <xdr:nvSpPr>
        <xdr:cNvPr id="71" name="Rectangle 70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SpPr/>
      </xdr:nvSpPr>
      <xdr:spPr>
        <a:xfrm>
          <a:off x="3287805" y="5256080"/>
          <a:ext cx="829236" cy="336176"/>
        </a:xfrm>
        <a:prstGeom prst="rect">
          <a:avLst/>
        </a:prstGeom>
        <a:noFill/>
        <a:ln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710452</xdr:colOff>
      <xdr:row>5</xdr:row>
      <xdr:rowOff>1838285</xdr:rowOff>
    </xdr:from>
    <xdr:to>
      <xdr:col>3</xdr:col>
      <xdr:colOff>829235</xdr:colOff>
      <xdr:row>6</xdr:row>
      <xdr:rowOff>168088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CxnSpPr>
          <a:stCxn id="71" idx="2"/>
        </xdr:cNvCxnSpPr>
      </xdr:nvCxnSpPr>
      <xdr:spPr>
        <a:xfrm>
          <a:off x="3702423" y="5592256"/>
          <a:ext cx="118783" cy="369273"/>
        </a:xfrm>
        <a:prstGeom prst="straightConnector1">
          <a:avLst/>
        </a:prstGeom>
        <a:ln>
          <a:solidFill>
            <a:srgbClr val="0000FF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459441</xdr:colOff>
      <xdr:row>3</xdr:row>
      <xdr:rowOff>67235</xdr:rowOff>
    </xdr:from>
    <xdr:to>
      <xdr:col>3</xdr:col>
      <xdr:colOff>2507316</xdr:colOff>
      <xdr:row>3</xdr:row>
      <xdr:rowOff>1000685</xdr:rowOff>
    </xdr:to>
    <xdr:pic>
      <xdr:nvPicPr>
        <xdr:cNvPr id="2" name="Picture 1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51412" y="1120588"/>
          <a:ext cx="2047875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448235</xdr:colOff>
      <xdr:row>4</xdr:row>
      <xdr:rowOff>145675</xdr:rowOff>
    </xdr:from>
    <xdr:to>
      <xdr:col>3</xdr:col>
      <xdr:colOff>1445558</xdr:colOff>
      <xdr:row>4</xdr:row>
      <xdr:rowOff>930454</xdr:rowOff>
    </xdr:to>
    <xdr:pic>
      <xdr:nvPicPr>
        <xdr:cNvPr id="3" name="Picture 8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0206" y="2229969"/>
          <a:ext cx="997323" cy="7847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246530</xdr:colOff>
      <xdr:row>5</xdr:row>
      <xdr:rowOff>112058</xdr:rowOff>
    </xdr:from>
    <xdr:to>
      <xdr:col>3</xdr:col>
      <xdr:colOff>2857054</xdr:colOff>
      <xdr:row>5</xdr:row>
      <xdr:rowOff>1131794</xdr:rowOff>
    </xdr:to>
    <xdr:pic>
      <xdr:nvPicPr>
        <xdr:cNvPr id="4" name="图片 60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4" t="21544" r="2547" b="11552"/>
        <a:stretch>
          <a:fillRect/>
        </a:stretch>
      </xdr:blipFill>
      <xdr:spPr bwMode="auto">
        <a:xfrm>
          <a:off x="3238501" y="3597087"/>
          <a:ext cx="2610524" cy="10197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1333500</xdr:colOff>
      <xdr:row>5</xdr:row>
      <xdr:rowOff>246530</xdr:rowOff>
    </xdr:from>
    <xdr:to>
      <xdr:col>3</xdr:col>
      <xdr:colOff>1512794</xdr:colOff>
      <xdr:row>5</xdr:row>
      <xdr:rowOff>425824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/>
      </xdr:nvSpPr>
      <xdr:spPr>
        <a:xfrm>
          <a:off x="4325471" y="3361765"/>
          <a:ext cx="179294" cy="179294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1759323</xdr:colOff>
      <xdr:row>5</xdr:row>
      <xdr:rowOff>257736</xdr:rowOff>
    </xdr:from>
    <xdr:to>
      <xdr:col>3</xdr:col>
      <xdr:colOff>1938617</xdr:colOff>
      <xdr:row>5</xdr:row>
      <xdr:rowOff>437030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4751294" y="3372971"/>
          <a:ext cx="179294" cy="179294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100853</xdr:colOff>
      <xdr:row>3</xdr:row>
      <xdr:rowOff>347381</xdr:rowOff>
    </xdr:from>
    <xdr:to>
      <xdr:col>1</xdr:col>
      <xdr:colOff>705970</xdr:colOff>
      <xdr:row>3</xdr:row>
      <xdr:rowOff>583755</xdr:rowOff>
    </xdr:to>
    <xdr:pic>
      <xdr:nvPicPr>
        <xdr:cNvPr id="7" name="图片 60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4" t="21544" r="2547" b="11552"/>
        <a:stretch>
          <a:fillRect/>
        </a:stretch>
      </xdr:blipFill>
      <xdr:spPr bwMode="auto">
        <a:xfrm>
          <a:off x="705971" y="1400734"/>
          <a:ext cx="605117" cy="2363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257735</xdr:colOff>
      <xdr:row>6</xdr:row>
      <xdr:rowOff>89646</xdr:rowOff>
    </xdr:from>
    <xdr:to>
      <xdr:col>3</xdr:col>
      <xdr:colOff>2881072</xdr:colOff>
      <xdr:row>6</xdr:row>
      <xdr:rowOff>784411</xdr:rowOff>
    </xdr:to>
    <xdr:pic>
      <xdr:nvPicPr>
        <xdr:cNvPr id="8" name="Picture 16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9706" y="4437528"/>
          <a:ext cx="2623337" cy="6947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3</xdr:col>
      <xdr:colOff>448235</xdr:colOff>
      <xdr:row>7</xdr:row>
      <xdr:rowOff>145675</xdr:rowOff>
    </xdr:from>
    <xdr:ext cx="997323" cy="784779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40206" y="2229969"/>
          <a:ext cx="997323" cy="7847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3</xdr:col>
      <xdr:colOff>67235</xdr:colOff>
      <xdr:row>8</xdr:row>
      <xdr:rowOff>112059</xdr:rowOff>
    </xdr:from>
    <xdr:to>
      <xdr:col>3</xdr:col>
      <xdr:colOff>2935940</xdr:colOff>
      <xdr:row>8</xdr:row>
      <xdr:rowOff>1030941</xdr:rowOff>
    </xdr:to>
    <xdr:grpSp>
      <xdr:nvGrpSpPr>
        <xdr:cNvPr id="10" name="Group 3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GrpSpPr>
          <a:grpSpLocks/>
        </xdr:cNvGrpSpPr>
      </xdr:nvGrpSpPr>
      <xdr:grpSpPr bwMode="auto">
        <a:xfrm>
          <a:off x="3219823" y="6872941"/>
          <a:ext cx="2868705" cy="918882"/>
          <a:chOff x="5457825" y="25517475"/>
          <a:chExt cx="3419475" cy="1276350"/>
        </a:xfrm>
        <a:noFill/>
      </xdr:grpSpPr>
      <xdr:grpSp>
        <xdr:nvGrpSpPr>
          <xdr:cNvPr id="11" name="Group 3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GrpSpPr>
            <a:grpSpLocks/>
          </xdr:cNvGrpSpPr>
        </xdr:nvGrpSpPr>
        <xdr:grpSpPr bwMode="auto">
          <a:xfrm>
            <a:off x="5457825" y="25517475"/>
            <a:ext cx="3419475" cy="1276350"/>
            <a:chOff x="5457825" y="25520062"/>
            <a:chExt cx="3419475" cy="1273763"/>
          </a:xfrm>
          <a:grpFill/>
        </xdr:grpSpPr>
        <xdr:grpSp>
          <xdr:nvGrpSpPr>
            <xdr:cNvPr id="21" name="Group 77">
              <a:extLst>
                <a:ext uri="{FF2B5EF4-FFF2-40B4-BE49-F238E27FC236}">
                  <a16:creationId xmlns:a16="http://schemas.microsoft.com/office/drawing/2014/main" id="{00000000-0008-0000-0300-000015000000}"/>
                </a:ext>
              </a:extLst>
            </xdr:cNvPr>
            <xdr:cNvGrpSpPr>
              <a:grpSpLocks/>
            </xdr:cNvGrpSpPr>
          </xdr:nvGrpSpPr>
          <xdr:grpSpPr bwMode="auto">
            <a:xfrm>
              <a:off x="5457825" y="25520062"/>
              <a:ext cx="3419475" cy="1273763"/>
              <a:chOff x="7114761" y="31035349"/>
              <a:chExt cx="2264051" cy="847725"/>
            </a:xfrm>
            <a:grpFill/>
          </xdr:grpSpPr>
          <xdr:pic>
            <xdr:nvPicPr>
              <xdr:cNvPr id="39" name="图片 60">
                <a:extLst>
                  <a:ext uri="{FF2B5EF4-FFF2-40B4-BE49-F238E27FC236}">
                    <a16:creationId xmlns:a16="http://schemas.microsoft.com/office/drawing/2014/main" id="{00000000-0008-0000-0300-000027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6" cstate="print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t="24568" r="2335" b="16089"/>
              <a:stretch>
                <a:fillRect/>
              </a:stretch>
            </xdr:blipFill>
            <xdr:spPr bwMode="auto">
              <a:xfrm>
                <a:off x="7114761" y="31035349"/>
                <a:ext cx="2264051" cy="847725"/>
              </a:xfrm>
              <a:prstGeom prst="rect">
                <a:avLst/>
              </a:prstGeom>
              <a:grpFill/>
              <a:ln>
                <a:noFill/>
              </a:ln>
              <a:extLst>
                <a:ext uri="{91240B29-F687-4F45-9708-019B960494DF}">
                  <a14:hiddenLine xmlns:a14="http://schemas.microsoft.com/office/drawing/2010/main" w="9525">
                    <a:solidFill>
                      <a:srgbClr val="000000"/>
                    </a:solidFill>
                    <a:miter lim="800000"/>
                    <a:headEnd/>
                    <a:tailEnd/>
                  </a14:hiddenLine>
                </a:ext>
              </a:extLst>
            </xdr:spPr>
          </xdr:pic>
          <xdr:pic>
            <xdr:nvPicPr>
              <xdr:cNvPr id="40" name="Picture 80">
                <a:extLst>
                  <a:ext uri="{FF2B5EF4-FFF2-40B4-BE49-F238E27FC236}">
                    <a16:creationId xmlns:a16="http://schemas.microsoft.com/office/drawing/2014/main" id="{00000000-0008-0000-0300-000028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7" cstate="print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/>
              <a:stretch>
                <a:fillRect/>
              </a:stretch>
            </xdr:blipFill>
            <xdr:spPr bwMode="auto">
              <a:xfrm>
                <a:off x="7827067" y="31515327"/>
                <a:ext cx="347868" cy="118489"/>
              </a:xfrm>
              <a:prstGeom prst="rect">
                <a:avLst/>
              </a:prstGeom>
              <a:grpFill/>
              <a:ln>
                <a:noFill/>
              </a:ln>
              <a:extLst>
                <a:ext uri="{91240B29-F687-4F45-9708-019B960494DF}">
                  <a14:hiddenLine xmlns:a14="http://schemas.microsoft.com/office/drawing/2010/main" w="9525">
                    <a:solidFill>
                      <a:srgbClr val="000000"/>
                    </a:solidFill>
                    <a:miter lim="800000"/>
                    <a:headEnd/>
                    <a:tailEnd/>
                  </a14:hiddenLine>
                </a:ext>
              </a:extLst>
            </xdr:spPr>
          </xdr:pic>
        </xdr:grpSp>
        <xdr:sp macro="" textlink="">
          <xdr:nvSpPr>
            <xdr:cNvPr id="22" name="Flowchart: Or 21">
              <a:extLst>
                <a:ext uri="{FF2B5EF4-FFF2-40B4-BE49-F238E27FC236}">
                  <a16:creationId xmlns:a16="http://schemas.microsoft.com/office/drawing/2014/main" id="{00000000-0008-0000-0300-000016000000}"/>
                </a:ext>
              </a:extLst>
            </xdr:cNvPr>
            <xdr:cNvSpPr/>
          </xdr:nvSpPr>
          <xdr:spPr bwMode="auto">
            <a:xfrm>
              <a:off x="7429500" y="25881278"/>
              <a:ext cx="85725" cy="85551"/>
            </a:xfrm>
            <a:prstGeom prst="flowChartOr">
              <a:avLst/>
            </a:prstGeom>
            <a:grpFill/>
            <a:ln w="952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23" name="Flowchart: Or 22">
              <a:extLst>
                <a:ext uri="{FF2B5EF4-FFF2-40B4-BE49-F238E27FC236}">
                  <a16:creationId xmlns:a16="http://schemas.microsoft.com/office/drawing/2014/main" id="{00000000-0008-0000-0300-000017000000}"/>
                </a:ext>
              </a:extLst>
            </xdr:cNvPr>
            <xdr:cNvSpPr/>
          </xdr:nvSpPr>
          <xdr:spPr bwMode="auto">
            <a:xfrm>
              <a:off x="6705600" y="25881278"/>
              <a:ext cx="95250" cy="95057"/>
            </a:xfrm>
            <a:prstGeom prst="flowChartOr">
              <a:avLst/>
            </a:prstGeom>
            <a:grpFill/>
            <a:ln w="952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24" name="Flowchart: Or 23">
              <a:extLst>
                <a:ext uri="{FF2B5EF4-FFF2-40B4-BE49-F238E27FC236}">
                  <a16:creationId xmlns:a16="http://schemas.microsoft.com/office/drawing/2014/main" id="{00000000-0008-0000-0300-000018000000}"/>
                </a:ext>
              </a:extLst>
            </xdr:cNvPr>
            <xdr:cNvSpPr/>
          </xdr:nvSpPr>
          <xdr:spPr bwMode="auto">
            <a:xfrm>
              <a:off x="6829425" y="25881278"/>
              <a:ext cx="95250" cy="95057"/>
            </a:xfrm>
            <a:prstGeom prst="flowChartOr">
              <a:avLst/>
            </a:prstGeom>
            <a:grpFill/>
            <a:ln w="952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25" name="Flowchart: Or 24">
              <a:extLst>
                <a:ext uri="{FF2B5EF4-FFF2-40B4-BE49-F238E27FC236}">
                  <a16:creationId xmlns:a16="http://schemas.microsoft.com/office/drawing/2014/main" id="{00000000-0008-0000-0300-000019000000}"/>
                </a:ext>
              </a:extLst>
            </xdr:cNvPr>
            <xdr:cNvSpPr/>
          </xdr:nvSpPr>
          <xdr:spPr bwMode="auto">
            <a:xfrm>
              <a:off x="7248525" y="25871773"/>
              <a:ext cx="95250" cy="95057"/>
            </a:xfrm>
            <a:prstGeom prst="flowChartOr">
              <a:avLst/>
            </a:prstGeom>
            <a:grpFill/>
            <a:ln w="952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26" name="Flowchart: Or 25">
              <a:extLst>
                <a:ext uri="{FF2B5EF4-FFF2-40B4-BE49-F238E27FC236}">
                  <a16:creationId xmlns:a16="http://schemas.microsoft.com/office/drawing/2014/main" id="{00000000-0008-0000-0300-00001A000000}"/>
                </a:ext>
              </a:extLst>
            </xdr:cNvPr>
            <xdr:cNvSpPr/>
          </xdr:nvSpPr>
          <xdr:spPr bwMode="auto">
            <a:xfrm>
              <a:off x="7591425" y="25881278"/>
              <a:ext cx="85725" cy="85551"/>
            </a:xfrm>
            <a:prstGeom prst="flowChartOr">
              <a:avLst/>
            </a:prstGeom>
            <a:grpFill/>
            <a:ln w="952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27" name="Flowchart: Or 26">
              <a:extLst>
                <a:ext uri="{FF2B5EF4-FFF2-40B4-BE49-F238E27FC236}">
                  <a16:creationId xmlns:a16="http://schemas.microsoft.com/office/drawing/2014/main" id="{00000000-0008-0000-0300-00001B000000}"/>
                </a:ext>
              </a:extLst>
            </xdr:cNvPr>
            <xdr:cNvSpPr/>
          </xdr:nvSpPr>
          <xdr:spPr bwMode="auto">
            <a:xfrm>
              <a:off x="7277100" y="26137932"/>
              <a:ext cx="95250" cy="76046"/>
            </a:xfrm>
            <a:prstGeom prst="flowChartOr">
              <a:avLst/>
            </a:prstGeom>
            <a:grpFill/>
            <a:ln w="952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28" name="Flowchart: Or 27">
              <a:extLst>
                <a:ext uri="{FF2B5EF4-FFF2-40B4-BE49-F238E27FC236}">
                  <a16:creationId xmlns:a16="http://schemas.microsoft.com/office/drawing/2014/main" id="{00000000-0008-0000-0300-00001C000000}"/>
                </a:ext>
              </a:extLst>
            </xdr:cNvPr>
            <xdr:cNvSpPr/>
          </xdr:nvSpPr>
          <xdr:spPr bwMode="auto">
            <a:xfrm>
              <a:off x="7391400" y="26118921"/>
              <a:ext cx="95250" cy="95057"/>
            </a:xfrm>
            <a:prstGeom prst="flowChartOr">
              <a:avLst/>
            </a:prstGeom>
            <a:grpFill/>
            <a:ln w="952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29" name="Flowchart: Or 28">
              <a:extLst>
                <a:ext uri="{FF2B5EF4-FFF2-40B4-BE49-F238E27FC236}">
                  <a16:creationId xmlns:a16="http://schemas.microsoft.com/office/drawing/2014/main" id="{00000000-0008-0000-0300-00001D000000}"/>
                </a:ext>
              </a:extLst>
            </xdr:cNvPr>
            <xdr:cNvSpPr/>
          </xdr:nvSpPr>
          <xdr:spPr bwMode="auto">
            <a:xfrm>
              <a:off x="7515225" y="26118921"/>
              <a:ext cx="95250" cy="85551"/>
            </a:xfrm>
            <a:prstGeom prst="flowChartOr">
              <a:avLst/>
            </a:prstGeom>
            <a:grpFill/>
            <a:ln w="9525">
              <a:solidFill>
                <a:schemeClr val="bg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30" name="Hexagon 29">
              <a:extLst>
                <a:ext uri="{FF2B5EF4-FFF2-40B4-BE49-F238E27FC236}">
                  <a16:creationId xmlns:a16="http://schemas.microsoft.com/office/drawing/2014/main" id="{00000000-0008-0000-0300-00001E000000}"/>
                </a:ext>
              </a:extLst>
            </xdr:cNvPr>
            <xdr:cNvSpPr/>
          </xdr:nvSpPr>
          <xdr:spPr bwMode="auto">
            <a:xfrm>
              <a:off x="7029450" y="25843256"/>
              <a:ext cx="66675" cy="66540"/>
            </a:xfrm>
            <a:prstGeom prst="hexagon">
              <a:avLst/>
            </a:prstGeom>
            <a:grpFill/>
            <a:ln w="317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31" name="Hexagon 30">
              <a:extLst>
                <a:ext uri="{FF2B5EF4-FFF2-40B4-BE49-F238E27FC236}">
                  <a16:creationId xmlns:a16="http://schemas.microsoft.com/office/drawing/2014/main" id="{00000000-0008-0000-0300-00001F000000}"/>
                </a:ext>
              </a:extLst>
            </xdr:cNvPr>
            <xdr:cNvSpPr/>
          </xdr:nvSpPr>
          <xdr:spPr bwMode="auto">
            <a:xfrm>
              <a:off x="7172325" y="25843256"/>
              <a:ext cx="66675" cy="66540"/>
            </a:xfrm>
            <a:prstGeom prst="hexagon">
              <a:avLst/>
            </a:prstGeom>
            <a:grpFill/>
            <a:ln w="317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32" name="Hexagon 31">
              <a:extLst>
                <a:ext uri="{FF2B5EF4-FFF2-40B4-BE49-F238E27FC236}">
                  <a16:creationId xmlns:a16="http://schemas.microsoft.com/office/drawing/2014/main" id="{00000000-0008-0000-0300-000020000000}"/>
                </a:ext>
              </a:extLst>
            </xdr:cNvPr>
            <xdr:cNvSpPr/>
          </xdr:nvSpPr>
          <xdr:spPr bwMode="auto">
            <a:xfrm>
              <a:off x="7038975" y="25976335"/>
              <a:ext cx="66675" cy="66540"/>
            </a:xfrm>
            <a:prstGeom prst="hexagon">
              <a:avLst/>
            </a:prstGeom>
            <a:grpFill/>
            <a:ln w="317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33" name="Hexagon 32">
              <a:extLst>
                <a:ext uri="{FF2B5EF4-FFF2-40B4-BE49-F238E27FC236}">
                  <a16:creationId xmlns:a16="http://schemas.microsoft.com/office/drawing/2014/main" id="{00000000-0008-0000-0300-000021000000}"/>
                </a:ext>
              </a:extLst>
            </xdr:cNvPr>
            <xdr:cNvSpPr/>
          </xdr:nvSpPr>
          <xdr:spPr bwMode="auto">
            <a:xfrm>
              <a:off x="7181850" y="25976335"/>
              <a:ext cx="66675" cy="66540"/>
            </a:xfrm>
            <a:prstGeom prst="hexagon">
              <a:avLst/>
            </a:prstGeom>
            <a:grpFill/>
            <a:ln w="317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34" name="Hexagon 33">
              <a:extLst>
                <a:ext uri="{FF2B5EF4-FFF2-40B4-BE49-F238E27FC236}">
                  <a16:creationId xmlns:a16="http://schemas.microsoft.com/office/drawing/2014/main" id="{00000000-0008-0000-0300-000022000000}"/>
                </a:ext>
              </a:extLst>
            </xdr:cNvPr>
            <xdr:cNvSpPr/>
          </xdr:nvSpPr>
          <xdr:spPr bwMode="auto">
            <a:xfrm>
              <a:off x="7010400" y="26099909"/>
              <a:ext cx="76200" cy="76046"/>
            </a:xfrm>
            <a:prstGeom prst="hexagon">
              <a:avLst/>
            </a:prstGeom>
            <a:grpFill/>
            <a:ln w="317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35" name="Hexagon 34">
              <a:extLst>
                <a:ext uri="{FF2B5EF4-FFF2-40B4-BE49-F238E27FC236}">
                  <a16:creationId xmlns:a16="http://schemas.microsoft.com/office/drawing/2014/main" id="{00000000-0008-0000-0300-000023000000}"/>
                </a:ext>
              </a:extLst>
            </xdr:cNvPr>
            <xdr:cNvSpPr/>
          </xdr:nvSpPr>
          <xdr:spPr bwMode="auto">
            <a:xfrm>
              <a:off x="7153275" y="26099909"/>
              <a:ext cx="76200" cy="76046"/>
            </a:xfrm>
            <a:prstGeom prst="hexagon">
              <a:avLst/>
            </a:prstGeom>
            <a:grpFill/>
            <a:ln w="317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36" name="Hexagon 35">
              <a:extLst>
                <a:ext uri="{FF2B5EF4-FFF2-40B4-BE49-F238E27FC236}">
                  <a16:creationId xmlns:a16="http://schemas.microsoft.com/office/drawing/2014/main" id="{00000000-0008-0000-0300-000024000000}"/>
                </a:ext>
              </a:extLst>
            </xdr:cNvPr>
            <xdr:cNvSpPr/>
          </xdr:nvSpPr>
          <xdr:spPr bwMode="auto">
            <a:xfrm>
              <a:off x="6772275" y="26099909"/>
              <a:ext cx="76200" cy="76046"/>
            </a:xfrm>
            <a:prstGeom prst="hexagon">
              <a:avLst/>
            </a:prstGeom>
            <a:grpFill/>
            <a:ln w="317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37" name="Hexagon 36">
              <a:extLst>
                <a:ext uri="{FF2B5EF4-FFF2-40B4-BE49-F238E27FC236}">
                  <a16:creationId xmlns:a16="http://schemas.microsoft.com/office/drawing/2014/main" id="{00000000-0008-0000-0300-000025000000}"/>
                </a:ext>
              </a:extLst>
            </xdr:cNvPr>
            <xdr:cNvSpPr/>
          </xdr:nvSpPr>
          <xdr:spPr bwMode="auto">
            <a:xfrm>
              <a:off x="6915150" y="26099909"/>
              <a:ext cx="85725" cy="76046"/>
            </a:xfrm>
            <a:prstGeom prst="hexagon">
              <a:avLst/>
            </a:prstGeom>
            <a:grpFill/>
            <a:ln w="317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  <xdr:sp macro="" textlink="">
          <xdr:nvSpPr>
            <xdr:cNvPr id="38" name="Flowchart: Or 37">
              <a:extLst>
                <a:ext uri="{FF2B5EF4-FFF2-40B4-BE49-F238E27FC236}">
                  <a16:creationId xmlns:a16="http://schemas.microsoft.com/office/drawing/2014/main" id="{00000000-0008-0000-0300-000026000000}"/>
                </a:ext>
              </a:extLst>
            </xdr:cNvPr>
            <xdr:cNvSpPr/>
          </xdr:nvSpPr>
          <xdr:spPr bwMode="auto">
            <a:xfrm>
              <a:off x="7258050" y="25985841"/>
              <a:ext cx="95250" cy="85551"/>
            </a:xfrm>
            <a:prstGeom prst="flowChartOr">
              <a:avLst/>
            </a:prstGeom>
            <a:grpFill/>
            <a:ln w="9525">
              <a:solidFill>
                <a:sysClr val="windowText" lastClr="00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endParaRPr lang="en-US"/>
            </a:p>
          </xdr:txBody>
        </xdr:sp>
      </xdr:grpSp>
      <xdr:sp macro="" textlink="">
        <xdr:nvSpPr>
          <xdr:cNvPr id="12" name="Flowchart: Or 11">
            <a:extLst>
              <a:ext uri="{FF2B5EF4-FFF2-40B4-BE49-F238E27FC236}">
                <a16:creationId xmlns:a16="http://schemas.microsoft.com/office/drawing/2014/main" id="{00000000-0008-0000-0300-00000C000000}"/>
              </a:ext>
            </a:extLst>
          </xdr:cNvPr>
          <xdr:cNvSpPr/>
        </xdr:nvSpPr>
        <xdr:spPr bwMode="auto">
          <a:xfrm>
            <a:off x="8362950" y="26574750"/>
            <a:ext cx="85725" cy="95250"/>
          </a:xfrm>
          <a:prstGeom prst="flowChartOr">
            <a:avLst/>
          </a:prstGeom>
          <a:grpFill/>
          <a:ln w="952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3" name="Flowchart: Or 12">
            <a:extLst>
              <a:ext uri="{FF2B5EF4-FFF2-40B4-BE49-F238E27FC236}">
                <a16:creationId xmlns:a16="http://schemas.microsoft.com/office/drawing/2014/main" id="{00000000-0008-0000-0300-00000D000000}"/>
              </a:ext>
            </a:extLst>
          </xdr:cNvPr>
          <xdr:cNvSpPr/>
        </xdr:nvSpPr>
        <xdr:spPr bwMode="auto">
          <a:xfrm>
            <a:off x="7124700" y="26670000"/>
            <a:ext cx="85725" cy="95250"/>
          </a:xfrm>
          <a:prstGeom prst="flowChartOr">
            <a:avLst/>
          </a:prstGeom>
          <a:grpFill/>
          <a:ln w="952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4" name="Flowchart: Or 13">
            <a:extLst>
              <a:ext uri="{FF2B5EF4-FFF2-40B4-BE49-F238E27FC236}">
                <a16:creationId xmlns:a16="http://schemas.microsoft.com/office/drawing/2014/main" id="{00000000-0008-0000-0300-00000E000000}"/>
              </a:ext>
            </a:extLst>
          </xdr:cNvPr>
          <xdr:cNvSpPr/>
        </xdr:nvSpPr>
        <xdr:spPr bwMode="auto">
          <a:xfrm>
            <a:off x="7705725" y="26460450"/>
            <a:ext cx="76200" cy="95250"/>
          </a:xfrm>
          <a:prstGeom prst="flowChartOr">
            <a:avLst/>
          </a:prstGeom>
          <a:grpFill/>
          <a:ln w="952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5" name="Flowchart: Or 14">
            <a:extLst>
              <a:ext uri="{FF2B5EF4-FFF2-40B4-BE49-F238E27FC236}">
                <a16:creationId xmlns:a16="http://schemas.microsoft.com/office/drawing/2014/main" id="{00000000-0008-0000-0300-00000F000000}"/>
              </a:ext>
            </a:extLst>
          </xdr:cNvPr>
          <xdr:cNvSpPr/>
        </xdr:nvSpPr>
        <xdr:spPr bwMode="auto">
          <a:xfrm>
            <a:off x="6572250" y="26365200"/>
            <a:ext cx="95250" cy="95250"/>
          </a:xfrm>
          <a:prstGeom prst="flowChartOr">
            <a:avLst/>
          </a:prstGeom>
          <a:grpFill/>
          <a:ln w="952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6" name="Flowchart: Or 15">
            <a:extLst>
              <a:ext uri="{FF2B5EF4-FFF2-40B4-BE49-F238E27FC236}">
                <a16:creationId xmlns:a16="http://schemas.microsoft.com/office/drawing/2014/main" id="{00000000-0008-0000-0300-000010000000}"/>
              </a:ext>
            </a:extLst>
          </xdr:cNvPr>
          <xdr:cNvSpPr/>
        </xdr:nvSpPr>
        <xdr:spPr bwMode="auto">
          <a:xfrm>
            <a:off x="7124700" y="26327100"/>
            <a:ext cx="76200" cy="95250"/>
          </a:xfrm>
          <a:prstGeom prst="flowChartOr">
            <a:avLst/>
          </a:prstGeom>
          <a:grpFill/>
          <a:ln w="952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7" name="Flowchart: Or 16">
            <a:extLst>
              <a:ext uri="{FF2B5EF4-FFF2-40B4-BE49-F238E27FC236}">
                <a16:creationId xmlns:a16="http://schemas.microsoft.com/office/drawing/2014/main" id="{00000000-0008-0000-0300-000011000000}"/>
              </a:ext>
            </a:extLst>
          </xdr:cNvPr>
          <xdr:cNvSpPr/>
        </xdr:nvSpPr>
        <xdr:spPr bwMode="auto">
          <a:xfrm>
            <a:off x="5857875" y="26574750"/>
            <a:ext cx="95250" cy="95250"/>
          </a:xfrm>
          <a:prstGeom prst="flowChartOr">
            <a:avLst/>
          </a:prstGeom>
          <a:grpFill/>
          <a:ln w="952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8" name="Flowchart: Or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SpPr/>
        </xdr:nvSpPr>
        <xdr:spPr bwMode="auto">
          <a:xfrm>
            <a:off x="6438900" y="25622250"/>
            <a:ext cx="95250" cy="95250"/>
          </a:xfrm>
          <a:prstGeom prst="flowChartOr">
            <a:avLst/>
          </a:prstGeom>
          <a:grpFill/>
          <a:ln w="952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19" name="Flowchart: Or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SpPr/>
        </xdr:nvSpPr>
        <xdr:spPr bwMode="auto">
          <a:xfrm>
            <a:off x="7762875" y="25612725"/>
            <a:ext cx="95250" cy="95250"/>
          </a:xfrm>
          <a:prstGeom prst="flowChartOr">
            <a:avLst/>
          </a:prstGeom>
          <a:grpFill/>
          <a:ln w="952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0" name="Flowchart: Or 19">
            <a:extLst>
              <a:ext uri="{FF2B5EF4-FFF2-40B4-BE49-F238E27FC236}">
                <a16:creationId xmlns:a16="http://schemas.microsoft.com/office/drawing/2014/main" id="{00000000-0008-0000-0300-000014000000}"/>
              </a:ext>
            </a:extLst>
          </xdr:cNvPr>
          <xdr:cNvSpPr/>
        </xdr:nvSpPr>
        <xdr:spPr bwMode="auto">
          <a:xfrm>
            <a:off x="7048500" y="25517475"/>
            <a:ext cx="95250" cy="95250"/>
          </a:xfrm>
          <a:prstGeom prst="flowChartOr">
            <a:avLst/>
          </a:prstGeom>
          <a:grpFill/>
          <a:ln w="952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1</xdr:col>
      <xdr:colOff>67234</xdr:colOff>
      <xdr:row>6</xdr:row>
      <xdr:rowOff>291351</xdr:rowOff>
    </xdr:from>
    <xdr:to>
      <xdr:col>1</xdr:col>
      <xdr:colOff>705970</xdr:colOff>
      <xdr:row>6</xdr:row>
      <xdr:rowOff>495946</xdr:rowOff>
    </xdr:to>
    <xdr:pic>
      <xdr:nvPicPr>
        <xdr:cNvPr id="41" name="图片 6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568" r="2335" b="16089"/>
        <a:stretch>
          <a:fillRect/>
        </a:stretch>
      </xdr:blipFill>
      <xdr:spPr bwMode="auto">
        <a:xfrm>
          <a:off x="672352" y="4639233"/>
          <a:ext cx="638736" cy="2045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145676</xdr:colOff>
      <xdr:row>9</xdr:row>
      <xdr:rowOff>100852</xdr:rowOff>
    </xdr:from>
    <xdr:to>
      <xdr:col>3</xdr:col>
      <xdr:colOff>2776058</xdr:colOff>
      <xdr:row>9</xdr:row>
      <xdr:rowOff>874059</xdr:rowOff>
    </xdr:to>
    <xdr:pic>
      <xdr:nvPicPr>
        <xdr:cNvPr id="42" name="Picture 2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7647" y="7709646"/>
          <a:ext cx="2630382" cy="7732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145677</xdr:colOff>
      <xdr:row>10</xdr:row>
      <xdr:rowOff>134471</xdr:rowOff>
    </xdr:from>
    <xdr:to>
      <xdr:col>3</xdr:col>
      <xdr:colOff>2858569</xdr:colOff>
      <xdr:row>10</xdr:row>
      <xdr:rowOff>829235</xdr:rowOff>
    </xdr:to>
    <xdr:pic>
      <xdr:nvPicPr>
        <xdr:cNvPr id="43" name="图片 163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7648" y="8774206"/>
          <a:ext cx="2712892" cy="6947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168087</xdr:colOff>
      <xdr:row>11</xdr:row>
      <xdr:rowOff>100853</xdr:rowOff>
    </xdr:from>
    <xdr:to>
      <xdr:col>3</xdr:col>
      <xdr:colOff>2891116</xdr:colOff>
      <xdr:row>11</xdr:row>
      <xdr:rowOff>961581</xdr:rowOff>
    </xdr:to>
    <xdr:pic>
      <xdr:nvPicPr>
        <xdr:cNvPr id="44" name="Picture 240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0058" y="9771529"/>
          <a:ext cx="2723029" cy="8607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212911</xdr:colOff>
      <xdr:row>12</xdr:row>
      <xdr:rowOff>112059</xdr:rowOff>
    </xdr:from>
    <xdr:to>
      <xdr:col>3</xdr:col>
      <xdr:colOff>1983441</xdr:colOff>
      <xdr:row>12</xdr:row>
      <xdr:rowOff>1967405</xdr:rowOff>
    </xdr:to>
    <xdr:pic>
      <xdr:nvPicPr>
        <xdr:cNvPr id="45" name="Picture 241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4882" y="10813677"/>
          <a:ext cx="1770530" cy="18553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168088</xdr:colOff>
      <xdr:row>13</xdr:row>
      <xdr:rowOff>145676</xdr:rowOff>
    </xdr:from>
    <xdr:to>
      <xdr:col>3</xdr:col>
      <xdr:colOff>1625512</xdr:colOff>
      <xdr:row>13</xdr:row>
      <xdr:rowOff>896470</xdr:rowOff>
    </xdr:to>
    <xdr:pic>
      <xdr:nvPicPr>
        <xdr:cNvPr id="46" name="Picture 242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0059" y="12909176"/>
          <a:ext cx="1457424" cy="7507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156883</xdr:colOff>
      <xdr:row>14</xdr:row>
      <xdr:rowOff>118536</xdr:rowOff>
    </xdr:from>
    <xdr:to>
      <xdr:col>3</xdr:col>
      <xdr:colOff>1788103</xdr:colOff>
      <xdr:row>14</xdr:row>
      <xdr:rowOff>978275</xdr:rowOff>
    </xdr:to>
    <xdr:pic>
      <xdr:nvPicPr>
        <xdr:cNvPr id="48" name="Picture 4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8854" y="13912977"/>
          <a:ext cx="1631220" cy="8597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1971115</xdr:colOff>
      <xdr:row>14</xdr:row>
      <xdr:rowOff>95250</xdr:rowOff>
    </xdr:from>
    <xdr:to>
      <xdr:col>3</xdr:col>
      <xdr:colOff>2875990</xdr:colOff>
      <xdr:row>14</xdr:row>
      <xdr:rowOff>981075</xdr:rowOff>
    </xdr:to>
    <xdr:pic>
      <xdr:nvPicPr>
        <xdr:cNvPr id="50" name="Picture 5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8424" t="40608" r="15044" b="28458"/>
        <a:stretch>
          <a:fillRect/>
        </a:stretch>
      </xdr:blipFill>
      <xdr:spPr bwMode="auto">
        <a:xfrm>
          <a:off x="4963086" y="13889691"/>
          <a:ext cx="90487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156882</xdr:colOff>
      <xdr:row>15</xdr:row>
      <xdr:rowOff>112059</xdr:rowOff>
    </xdr:from>
    <xdr:to>
      <xdr:col>3</xdr:col>
      <xdr:colOff>1788102</xdr:colOff>
      <xdr:row>15</xdr:row>
      <xdr:rowOff>971798</xdr:rowOff>
    </xdr:to>
    <xdr:pic>
      <xdr:nvPicPr>
        <xdr:cNvPr id="51" name="Picture 4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8853" y="14937441"/>
          <a:ext cx="1631220" cy="8597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180975</xdr:colOff>
      <xdr:row>16</xdr:row>
      <xdr:rowOff>111499</xdr:rowOff>
    </xdr:from>
    <xdr:to>
      <xdr:col>3</xdr:col>
      <xdr:colOff>1114425</xdr:colOff>
      <xdr:row>16</xdr:row>
      <xdr:rowOff>977714</xdr:rowOff>
    </xdr:to>
    <xdr:pic>
      <xdr:nvPicPr>
        <xdr:cNvPr id="52" name="Picture 166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896" t="34209" r="56366" b="52316"/>
        <a:stretch>
          <a:fillRect/>
        </a:stretch>
      </xdr:blipFill>
      <xdr:spPr bwMode="auto">
        <a:xfrm>
          <a:off x="3172946" y="15967823"/>
          <a:ext cx="933450" cy="8662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168088</xdr:colOff>
      <xdr:row>14</xdr:row>
      <xdr:rowOff>1107835</xdr:rowOff>
    </xdr:from>
    <xdr:to>
      <xdr:col>3</xdr:col>
      <xdr:colOff>2902323</xdr:colOff>
      <xdr:row>14</xdr:row>
      <xdr:rowOff>2638500</xdr:rowOff>
    </xdr:to>
    <xdr:pic>
      <xdr:nvPicPr>
        <xdr:cNvPr id="54" name="Picture 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0059" y="14902276"/>
          <a:ext cx="2734235" cy="15306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145677</xdr:colOff>
      <xdr:row>17</xdr:row>
      <xdr:rowOff>179963</xdr:rowOff>
    </xdr:from>
    <xdr:to>
      <xdr:col>3</xdr:col>
      <xdr:colOff>2846294</xdr:colOff>
      <xdr:row>17</xdr:row>
      <xdr:rowOff>1624850</xdr:rowOff>
    </xdr:to>
    <xdr:pic>
      <xdr:nvPicPr>
        <xdr:cNvPr id="57" name="Picture 3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7648" y="18815345"/>
          <a:ext cx="2700617" cy="14448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44823</xdr:colOff>
      <xdr:row>9</xdr:row>
      <xdr:rowOff>246531</xdr:rowOff>
    </xdr:from>
    <xdr:to>
      <xdr:col>1</xdr:col>
      <xdr:colOff>725486</xdr:colOff>
      <xdr:row>9</xdr:row>
      <xdr:rowOff>840443</xdr:rowOff>
    </xdr:to>
    <xdr:pic>
      <xdr:nvPicPr>
        <xdr:cNvPr id="59" name="図 1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941" y="8225119"/>
          <a:ext cx="680663" cy="5939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526675</xdr:colOff>
      <xdr:row>18</xdr:row>
      <xdr:rowOff>156883</xdr:rowOff>
    </xdr:from>
    <xdr:to>
      <xdr:col>3</xdr:col>
      <xdr:colOff>2678204</xdr:colOff>
      <xdr:row>18</xdr:row>
      <xdr:rowOff>2106706</xdr:rowOff>
    </xdr:to>
    <xdr:grpSp>
      <xdr:nvGrpSpPr>
        <xdr:cNvPr id="60" name="Group 6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>
          <a:grpSpLocks/>
        </xdr:cNvGrpSpPr>
      </xdr:nvGrpSpPr>
      <xdr:grpSpPr bwMode="auto">
        <a:xfrm>
          <a:off x="3679263" y="20887765"/>
          <a:ext cx="2151529" cy="1949823"/>
          <a:chOff x="7781925" y="39623999"/>
          <a:chExt cx="990600" cy="860565"/>
        </a:xfrm>
      </xdr:grpSpPr>
      <xdr:pic>
        <xdr:nvPicPr>
          <xdr:cNvPr id="61" name="图片 60">
            <a:extLst>
              <a:ext uri="{FF2B5EF4-FFF2-40B4-BE49-F238E27FC236}">
                <a16:creationId xmlns:a16="http://schemas.microsoft.com/office/drawing/2014/main" id="{00000000-0008-0000-03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2234"/>
          <a:stretch>
            <a:fillRect/>
          </a:stretch>
        </xdr:blipFill>
        <xdr:spPr bwMode="auto">
          <a:xfrm>
            <a:off x="7791451" y="39623999"/>
            <a:ext cx="981074" cy="86056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62" name="Oval 61">
            <a:extLst>
              <a:ext uri="{FF2B5EF4-FFF2-40B4-BE49-F238E27FC236}">
                <a16:creationId xmlns:a16="http://schemas.microsoft.com/office/drawing/2014/main" id="{00000000-0008-0000-0300-00003E000000}"/>
              </a:ext>
            </a:extLst>
          </xdr:cNvPr>
          <xdr:cNvSpPr/>
        </xdr:nvSpPr>
        <xdr:spPr>
          <a:xfrm>
            <a:off x="7781925" y="39643338"/>
            <a:ext cx="171450" cy="183716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00000000-0008-0000-0300-00003F000000}"/>
              </a:ext>
            </a:extLst>
          </xdr:cNvPr>
          <xdr:cNvSpPr/>
        </xdr:nvSpPr>
        <xdr:spPr>
          <a:xfrm>
            <a:off x="8591550" y="39643338"/>
            <a:ext cx="171450" cy="183716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699169</xdr:colOff>
      <xdr:row>19</xdr:row>
      <xdr:rowOff>156882</xdr:rowOff>
    </xdr:from>
    <xdr:to>
      <xdr:col>3</xdr:col>
      <xdr:colOff>2678203</xdr:colOff>
      <xdr:row>19</xdr:row>
      <xdr:rowOff>1905000</xdr:rowOff>
    </xdr:to>
    <xdr:grpSp>
      <xdr:nvGrpSpPr>
        <xdr:cNvPr id="64" name="Group 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GrpSpPr>
          <a:grpSpLocks/>
        </xdr:cNvGrpSpPr>
      </xdr:nvGrpSpPr>
      <xdr:grpSpPr bwMode="auto">
        <a:xfrm>
          <a:off x="3851757" y="23151353"/>
          <a:ext cx="1979034" cy="1748118"/>
          <a:chOff x="6835140" y="31866840"/>
          <a:chExt cx="1005840" cy="853440"/>
        </a:xfrm>
      </xdr:grpSpPr>
      <xdr:pic>
        <xdr:nvPicPr>
          <xdr:cNvPr id="65" name="图片 60">
            <a:extLst>
              <a:ext uri="{FF2B5EF4-FFF2-40B4-BE49-F238E27FC236}">
                <a16:creationId xmlns:a16="http://schemas.microsoft.com/office/drawing/2014/main" id="{00000000-0008-0000-0300-00004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2234"/>
          <a:stretch>
            <a:fillRect/>
          </a:stretch>
        </xdr:blipFill>
        <xdr:spPr bwMode="auto">
          <a:xfrm>
            <a:off x="6835140" y="31866840"/>
            <a:ext cx="1005840" cy="85344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66" name="Rectangle 65">
            <a:extLst>
              <a:ext uri="{FF2B5EF4-FFF2-40B4-BE49-F238E27FC236}">
                <a16:creationId xmlns:a16="http://schemas.microsoft.com/office/drawing/2014/main" id="{00000000-0008-0000-0300-000042000000}"/>
              </a:ext>
            </a:extLst>
          </xdr:cNvPr>
          <xdr:cNvSpPr/>
        </xdr:nvSpPr>
        <xdr:spPr>
          <a:xfrm>
            <a:off x="7159570" y="32520539"/>
            <a:ext cx="345247" cy="145266"/>
          </a:xfrm>
          <a:prstGeom prst="rect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605116</xdr:colOff>
      <xdr:row>20</xdr:row>
      <xdr:rowOff>156882</xdr:rowOff>
    </xdr:from>
    <xdr:to>
      <xdr:col>3</xdr:col>
      <xdr:colOff>2588553</xdr:colOff>
      <xdr:row>20</xdr:row>
      <xdr:rowOff>1905000</xdr:rowOff>
    </xdr:to>
    <xdr:grpSp>
      <xdr:nvGrpSpPr>
        <xdr:cNvPr id="71" name="Group 3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GrpSpPr>
          <a:grpSpLocks/>
        </xdr:cNvGrpSpPr>
      </xdr:nvGrpSpPr>
      <xdr:grpSpPr bwMode="auto">
        <a:xfrm>
          <a:off x="3757704" y="25198294"/>
          <a:ext cx="1983437" cy="1748118"/>
          <a:chOff x="6832902" y="31866840"/>
          <a:chExt cx="1008078" cy="853440"/>
        </a:xfrm>
      </xdr:grpSpPr>
      <xdr:pic>
        <xdr:nvPicPr>
          <xdr:cNvPr id="72" name="图片 60">
            <a:extLst>
              <a:ext uri="{FF2B5EF4-FFF2-40B4-BE49-F238E27FC236}">
                <a16:creationId xmlns:a16="http://schemas.microsoft.com/office/drawing/2014/main" id="{00000000-0008-0000-0300-00004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2234"/>
          <a:stretch>
            <a:fillRect/>
          </a:stretch>
        </xdr:blipFill>
        <xdr:spPr bwMode="auto">
          <a:xfrm>
            <a:off x="6835140" y="31866840"/>
            <a:ext cx="1005840" cy="85344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73" name="Rectangle 72">
            <a:extLst>
              <a:ext uri="{FF2B5EF4-FFF2-40B4-BE49-F238E27FC236}">
                <a16:creationId xmlns:a16="http://schemas.microsoft.com/office/drawing/2014/main" id="{00000000-0008-0000-0300-000049000000}"/>
              </a:ext>
            </a:extLst>
          </xdr:cNvPr>
          <xdr:cNvSpPr/>
        </xdr:nvSpPr>
        <xdr:spPr>
          <a:xfrm>
            <a:off x="6832902" y="32632748"/>
            <a:ext cx="216425" cy="87532"/>
          </a:xfrm>
          <a:prstGeom prst="rect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571500</xdr:colOff>
      <xdr:row>21</xdr:row>
      <xdr:rowOff>134471</xdr:rowOff>
    </xdr:from>
    <xdr:to>
      <xdr:col>3</xdr:col>
      <xdr:colOff>2550534</xdr:colOff>
      <xdr:row>21</xdr:row>
      <xdr:rowOff>1882589</xdr:rowOff>
    </xdr:to>
    <xdr:pic>
      <xdr:nvPicPr>
        <xdr:cNvPr id="74" name="图片 60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34"/>
        <a:stretch>
          <a:fillRect/>
        </a:stretch>
      </xdr:blipFill>
      <xdr:spPr bwMode="auto">
        <a:xfrm>
          <a:off x="3563471" y="26882912"/>
          <a:ext cx="1979034" cy="17481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771960</xdr:colOff>
      <xdr:row>21</xdr:row>
      <xdr:rowOff>739588</xdr:rowOff>
    </xdr:from>
    <xdr:to>
      <xdr:col>3</xdr:col>
      <xdr:colOff>1020980</xdr:colOff>
      <xdr:row>21</xdr:row>
      <xdr:rowOff>963706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SpPr/>
      </xdr:nvSpPr>
      <xdr:spPr>
        <a:xfrm>
          <a:off x="3763931" y="27488029"/>
          <a:ext cx="249020" cy="224118"/>
        </a:xfrm>
        <a:prstGeom prst="ellipse">
          <a:avLst/>
        </a:prstGeom>
        <a:noFill/>
        <a:ln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2038225</xdr:colOff>
      <xdr:row>21</xdr:row>
      <xdr:rowOff>571500</xdr:rowOff>
    </xdr:from>
    <xdr:to>
      <xdr:col>3</xdr:col>
      <xdr:colOff>2287245</xdr:colOff>
      <xdr:row>21</xdr:row>
      <xdr:rowOff>795618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SpPr/>
      </xdr:nvSpPr>
      <xdr:spPr>
        <a:xfrm>
          <a:off x="5030196" y="27319941"/>
          <a:ext cx="249020" cy="224118"/>
        </a:xfrm>
        <a:prstGeom prst="ellipse">
          <a:avLst/>
        </a:prstGeom>
        <a:noFill/>
        <a:ln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1982196</xdr:colOff>
      <xdr:row>21</xdr:row>
      <xdr:rowOff>1434353</xdr:rowOff>
    </xdr:from>
    <xdr:to>
      <xdr:col>3</xdr:col>
      <xdr:colOff>2231216</xdr:colOff>
      <xdr:row>21</xdr:row>
      <xdr:rowOff>1658471</xdr:rowOff>
    </xdr:to>
    <xdr:sp macro="" textlink="">
      <xdr:nvSpPr>
        <xdr:cNvPr id="78" name="Oval 77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SpPr/>
      </xdr:nvSpPr>
      <xdr:spPr>
        <a:xfrm>
          <a:off x="4974167" y="28182794"/>
          <a:ext cx="249020" cy="224118"/>
        </a:xfrm>
        <a:prstGeom prst="ellipse">
          <a:avLst/>
        </a:prstGeom>
        <a:noFill/>
        <a:ln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1134284</xdr:colOff>
      <xdr:row>21</xdr:row>
      <xdr:rowOff>1512795</xdr:rowOff>
    </xdr:from>
    <xdr:to>
      <xdr:col>3</xdr:col>
      <xdr:colOff>1308598</xdr:colOff>
      <xdr:row>21</xdr:row>
      <xdr:rowOff>1669677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SpPr/>
      </xdr:nvSpPr>
      <xdr:spPr>
        <a:xfrm>
          <a:off x="4126255" y="28261236"/>
          <a:ext cx="174314" cy="156882"/>
        </a:xfrm>
        <a:prstGeom prst="ellipse">
          <a:avLst/>
        </a:prstGeom>
        <a:noFill/>
        <a:ln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1022225</xdr:colOff>
      <xdr:row>21</xdr:row>
      <xdr:rowOff>1669677</xdr:rowOff>
    </xdr:from>
    <xdr:to>
      <xdr:col>3</xdr:col>
      <xdr:colOff>1196539</xdr:colOff>
      <xdr:row>21</xdr:row>
      <xdr:rowOff>1826559</xdr:rowOff>
    </xdr:to>
    <xdr:sp macro="" textlink="">
      <xdr:nvSpPr>
        <xdr:cNvPr id="80" name="Oval 79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SpPr/>
      </xdr:nvSpPr>
      <xdr:spPr>
        <a:xfrm>
          <a:off x="4014196" y="28418118"/>
          <a:ext cx="174314" cy="156882"/>
        </a:xfrm>
        <a:prstGeom prst="ellipse">
          <a:avLst/>
        </a:prstGeom>
        <a:noFill/>
        <a:ln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123265</xdr:colOff>
      <xdr:row>18</xdr:row>
      <xdr:rowOff>291353</xdr:rowOff>
    </xdr:from>
    <xdr:to>
      <xdr:col>1</xdr:col>
      <xdr:colOff>662098</xdr:colOff>
      <xdr:row>18</xdr:row>
      <xdr:rowOff>784412</xdr:rowOff>
    </xdr:to>
    <xdr:pic>
      <xdr:nvPicPr>
        <xdr:cNvPr id="82" name="图片 60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34"/>
        <a:stretch>
          <a:fillRect/>
        </a:stretch>
      </xdr:blipFill>
      <xdr:spPr bwMode="auto">
        <a:xfrm>
          <a:off x="728383" y="20674853"/>
          <a:ext cx="538833" cy="4930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89646</xdr:colOff>
      <xdr:row>22</xdr:row>
      <xdr:rowOff>89647</xdr:rowOff>
    </xdr:from>
    <xdr:to>
      <xdr:col>3</xdr:col>
      <xdr:colOff>2487703</xdr:colOff>
      <xdr:row>22</xdr:row>
      <xdr:rowOff>930088</xdr:rowOff>
    </xdr:to>
    <xdr:grpSp>
      <xdr:nvGrpSpPr>
        <xdr:cNvPr id="84" name="Group 83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GrpSpPr/>
      </xdr:nvGrpSpPr>
      <xdr:grpSpPr>
        <a:xfrm>
          <a:off x="732117" y="29232412"/>
          <a:ext cx="4908174" cy="840441"/>
          <a:chOff x="4019182" y="22164675"/>
          <a:chExt cx="3553193" cy="523875"/>
        </a:xfrm>
        <a:noFill/>
      </xdr:grpSpPr>
      <xdr:pic>
        <xdr:nvPicPr>
          <xdr:cNvPr id="85" name="图片 831494">
            <a:extLst>
              <a:ext uri="{FF2B5EF4-FFF2-40B4-BE49-F238E27FC236}">
                <a16:creationId xmlns:a16="http://schemas.microsoft.com/office/drawing/2014/main" id="{00000000-0008-0000-0300-00005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007" t="7561" r="2121" b="17223"/>
          <a:stretch>
            <a:fillRect/>
          </a:stretch>
        </xdr:blipFill>
        <xdr:spPr bwMode="auto">
          <a:xfrm>
            <a:off x="6057900" y="22164675"/>
            <a:ext cx="1514475" cy="523875"/>
          </a:xfrm>
          <a:prstGeom prst="rect">
            <a:avLst/>
          </a:prstGeom>
          <a:grpFill/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86" name="Flowchart: Or 85">
            <a:extLst>
              <a:ext uri="{FF2B5EF4-FFF2-40B4-BE49-F238E27FC236}">
                <a16:creationId xmlns:a16="http://schemas.microsoft.com/office/drawing/2014/main" id="{00000000-0008-0000-0300-000056000000}"/>
              </a:ext>
            </a:extLst>
          </xdr:cNvPr>
          <xdr:cNvSpPr/>
        </xdr:nvSpPr>
        <xdr:spPr>
          <a:xfrm>
            <a:off x="6176010" y="22364700"/>
            <a:ext cx="104775" cy="104775"/>
          </a:xfrm>
          <a:prstGeom prst="flowChartOr">
            <a:avLst/>
          </a:prstGeom>
          <a:grpFill/>
          <a:ln w="3175"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87" name="Flowchart: Or 86">
            <a:extLst>
              <a:ext uri="{FF2B5EF4-FFF2-40B4-BE49-F238E27FC236}">
                <a16:creationId xmlns:a16="http://schemas.microsoft.com/office/drawing/2014/main" id="{00000000-0008-0000-0300-000057000000}"/>
              </a:ext>
            </a:extLst>
          </xdr:cNvPr>
          <xdr:cNvSpPr/>
        </xdr:nvSpPr>
        <xdr:spPr>
          <a:xfrm>
            <a:off x="6101715" y="22507575"/>
            <a:ext cx="112835" cy="104775"/>
          </a:xfrm>
          <a:prstGeom prst="flowChartOr">
            <a:avLst/>
          </a:prstGeom>
          <a:grpFill/>
          <a:ln w="3175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pic>
        <xdr:nvPicPr>
          <xdr:cNvPr id="103" name="图片 831494">
            <a:extLst>
              <a:ext uri="{FF2B5EF4-FFF2-40B4-BE49-F238E27FC236}">
                <a16:creationId xmlns:a16="http://schemas.microsoft.com/office/drawing/2014/main" id="{00000000-0008-0000-0300-00006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007" t="7561" r="2121" b="17223"/>
          <a:stretch>
            <a:fillRect/>
          </a:stretch>
        </xdr:blipFill>
        <xdr:spPr bwMode="auto">
          <a:xfrm>
            <a:off x="4019182" y="22276437"/>
            <a:ext cx="424029" cy="146677"/>
          </a:xfrm>
          <a:prstGeom prst="rect">
            <a:avLst/>
          </a:prstGeom>
          <a:grpFill/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1</xdr:col>
      <xdr:colOff>123266</xdr:colOff>
      <xdr:row>23</xdr:row>
      <xdr:rowOff>291352</xdr:rowOff>
    </xdr:from>
    <xdr:to>
      <xdr:col>1</xdr:col>
      <xdr:colOff>705970</xdr:colOff>
      <xdr:row>23</xdr:row>
      <xdr:rowOff>539168</xdr:rowOff>
    </xdr:to>
    <xdr:pic>
      <xdr:nvPicPr>
        <xdr:cNvPr id="88" name="Picture 66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384" y="30132617"/>
          <a:ext cx="582704" cy="2478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268942</xdr:colOff>
      <xdr:row>23</xdr:row>
      <xdr:rowOff>179294</xdr:rowOff>
    </xdr:from>
    <xdr:to>
      <xdr:col>3</xdr:col>
      <xdr:colOff>2218764</xdr:colOff>
      <xdr:row>23</xdr:row>
      <xdr:rowOff>1972503</xdr:rowOff>
    </xdr:to>
    <xdr:pic>
      <xdr:nvPicPr>
        <xdr:cNvPr id="90" name="图片 164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0913" y="30020559"/>
          <a:ext cx="1949822" cy="17932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229721</xdr:colOff>
      <xdr:row>24</xdr:row>
      <xdr:rowOff>190500</xdr:rowOff>
    </xdr:from>
    <xdr:to>
      <xdr:col>3</xdr:col>
      <xdr:colOff>2717813</xdr:colOff>
      <xdr:row>24</xdr:row>
      <xdr:rowOff>784411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3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09" t="57789" r="83889" b="38378"/>
        <a:stretch/>
      </xdr:blipFill>
      <xdr:spPr>
        <a:xfrm>
          <a:off x="3221692" y="32138471"/>
          <a:ext cx="2488092" cy="593911"/>
        </a:xfrm>
        <a:prstGeom prst="rect">
          <a:avLst/>
        </a:prstGeom>
      </xdr:spPr>
    </xdr:pic>
    <xdr:clientData/>
  </xdr:twoCellAnchor>
  <xdr:twoCellAnchor>
    <xdr:from>
      <xdr:col>3</xdr:col>
      <xdr:colOff>347382</xdr:colOff>
      <xdr:row>23</xdr:row>
      <xdr:rowOff>1669676</xdr:rowOff>
    </xdr:from>
    <xdr:to>
      <xdr:col>3</xdr:col>
      <xdr:colOff>1176618</xdr:colOff>
      <xdr:row>23</xdr:row>
      <xdr:rowOff>2005853</xdr:rowOff>
    </xdr:to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00000000-0008-0000-0300-00005D000000}"/>
            </a:ext>
          </a:extLst>
        </xdr:cNvPr>
        <xdr:cNvSpPr/>
      </xdr:nvSpPr>
      <xdr:spPr>
        <a:xfrm>
          <a:off x="3339353" y="31510941"/>
          <a:ext cx="829236" cy="336177"/>
        </a:xfrm>
        <a:prstGeom prst="rect">
          <a:avLst/>
        </a:prstGeom>
        <a:noFill/>
        <a:ln>
          <a:solidFill>
            <a:srgbClr val="0000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784411</xdr:colOff>
      <xdr:row>23</xdr:row>
      <xdr:rowOff>2017059</xdr:rowOff>
    </xdr:from>
    <xdr:to>
      <xdr:col>3</xdr:col>
      <xdr:colOff>874058</xdr:colOff>
      <xdr:row>24</xdr:row>
      <xdr:rowOff>168088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CxnSpPr/>
      </xdr:nvCxnSpPr>
      <xdr:spPr>
        <a:xfrm>
          <a:off x="3776382" y="31858324"/>
          <a:ext cx="89647" cy="257735"/>
        </a:xfrm>
        <a:prstGeom prst="straightConnector1">
          <a:avLst/>
        </a:prstGeom>
        <a:ln>
          <a:solidFill>
            <a:srgbClr val="0000FF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112058</xdr:colOff>
      <xdr:row>25</xdr:row>
      <xdr:rowOff>123263</xdr:rowOff>
    </xdr:from>
    <xdr:to>
      <xdr:col>3</xdr:col>
      <xdr:colOff>2835087</xdr:colOff>
      <xdr:row>25</xdr:row>
      <xdr:rowOff>1199029</xdr:rowOff>
    </xdr:to>
    <xdr:pic>
      <xdr:nvPicPr>
        <xdr:cNvPr id="98" name="Picture 66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04029" y="33102175"/>
          <a:ext cx="2723029" cy="1075766"/>
        </a:xfrm>
        <a:prstGeom prst="rect">
          <a:avLst/>
        </a:prstGeom>
        <a:noFill/>
        <a:ln w="9525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291205</xdr:colOff>
      <xdr:row>25</xdr:row>
      <xdr:rowOff>190498</xdr:rowOff>
    </xdr:from>
    <xdr:to>
      <xdr:col>3</xdr:col>
      <xdr:colOff>509566</xdr:colOff>
      <xdr:row>25</xdr:row>
      <xdr:rowOff>410068</xdr:rowOff>
    </xdr:to>
    <xdr:sp macro="" textlink="">
      <xdr:nvSpPr>
        <xdr:cNvPr id="100" name="AutoShape 103">
          <a:extLst>
            <a:ext uri="{FF2B5EF4-FFF2-40B4-BE49-F238E27FC236}">
              <a16:creationId xmlns:a16="http://schemas.microsoft.com/office/drawing/2014/main" id="{00000000-0008-0000-0300-000064000000}"/>
            </a:ext>
          </a:extLst>
        </xdr:cNvPr>
        <xdr:cNvSpPr>
          <a:spLocks noChangeArrowheads="1"/>
        </xdr:cNvSpPr>
      </xdr:nvSpPr>
      <xdr:spPr bwMode="auto">
        <a:xfrm>
          <a:off x="3283176" y="33169410"/>
          <a:ext cx="218361" cy="219570"/>
        </a:xfrm>
        <a:prstGeom prst="flowChartSummingJunction">
          <a:avLst/>
        </a:prstGeom>
        <a:noFill/>
        <a:ln w="9525">
          <a:solidFill>
            <a:srgbClr val="0000FF"/>
          </a:solidFill>
          <a:round/>
          <a:headEnd/>
          <a:tailEnd/>
        </a:ln>
      </xdr:spPr>
    </xdr:sp>
    <xdr:clientData/>
  </xdr:twoCellAnchor>
  <xdr:twoCellAnchor>
    <xdr:from>
      <xdr:col>3</xdr:col>
      <xdr:colOff>291205</xdr:colOff>
      <xdr:row>25</xdr:row>
      <xdr:rowOff>728381</xdr:rowOff>
    </xdr:from>
    <xdr:to>
      <xdr:col>3</xdr:col>
      <xdr:colOff>509566</xdr:colOff>
      <xdr:row>25</xdr:row>
      <xdr:rowOff>947951</xdr:rowOff>
    </xdr:to>
    <xdr:sp macro="" textlink="">
      <xdr:nvSpPr>
        <xdr:cNvPr id="101" name="AutoShape 103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SpPr>
          <a:spLocks noChangeArrowheads="1"/>
        </xdr:cNvSpPr>
      </xdr:nvSpPr>
      <xdr:spPr bwMode="auto">
        <a:xfrm>
          <a:off x="3283176" y="33707293"/>
          <a:ext cx="218361" cy="219570"/>
        </a:xfrm>
        <a:prstGeom prst="flowChartSummingJunction">
          <a:avLst/>
        </a:prstGeom>
        <a:noFill/>
        <a:ln w="9525">
          <a:solidFill>
            <a:srgbClr val="0000FF"/>
          </a:solidFill>
          <a:round/>
          <a:headEnd/>
          <a:tailEnd/>
        </a:ln>
      </xdr:spPr>
    </xdr:sp>
    <xdr:clientData/>
  </xdr:twoCellAnchor>
  <xdr:twoCellAnchor>
    <xdr:from>
      <xdr:col>3</xdr:col>
      <xdr:colOff>2494708</xdr:colOff>
      <xdr:row>25</xdr:row>
      <xdr:rowOff>745190</xdr:rowOff>
    </xdr:from>
    <xdr:to>
      <xdr:col>3</xdr:col>
      <xdr:colOff>2713069</xdr:colOff>
      <xdr:row>25</xdr:row>
      <xdr:rowOff>964760</xdr:rowOff>
    </xdr:to>
    <xdr:sp macro="" textlink="">
      <xdr:nvSpPr>
        <xdr:cNvPr id="102" name="AutoShape 103">
          <a:extLst>
            <a:ext uri="{FF2B5EF4-FFF2-40B4-BE49-F238E27FC236}">
              <a16:creationId xmlns:a16="http://schemas.microsoft.com/office/drawing/2014/main" id="{00000000-0008-0000-0300-000066000000}"/>
            </a:ext>
          </a:extLst>
        </xdr:cNvPr>
        <xdr:cNvSpPr>
          <a:spLocks noChangeArrowheads="1"/>
        </xdr:cNvSpPr>
      </xdr:nvSpPr>
      <xdr:spPr bwMode="auto">
        <a:xfrm>
          <a:off x="5486679" y="33724102"/>
          <a:ext cx="218361" cy="219570"/>
        </a:xfrm>
        <a:prstGeom prst="flowChartSummingJunction">
          <a:avLst/>
        </a:prstGeom>
        <a:noFill/>
        <a:ln w="9525">
          <a:solidFill>
            <a:srgbClr val="0000FF"/>
          </a:solidFill>
          <a:round/>
          <a:headEnd/>
          <a:tailEnd/>
        </a:ln>
      </xdr:spPr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362510</xdr:colOff>
      <xdr:row>3</xdr:row>
      <xdr:rowOff>43623</xdr:rowOff>
    </xdr:from>
    <xdr:to>
      <xdr:col>4</xdr:col>
      <xdr:colOff>661233</xdr:colOff>
      <xdr:row>3</xdr:row>
      <xdr:rowOff>304800</xdr:rowOff>
    </xdr:to>
    <xdr:pic>
      <xdr:nvPicPr>
        <xdr:cNvPr id="34" name="Picture 8">
          <a:extLst>
            <a:ext uri="{FF2B5EF4-FFF2-40B4-BE49-F238E27FC236}">
              <a16:creationId xmlns:a16="http://schemas.microsoft.com/office/drawing/2014/main" id="{F17CFCA4-76A2-47F6-8D89-9652BDBA1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53410" y="837373"/>
          <a:ext cx="298723" cy="2611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381559</xdr:colOff>
      <xdr:row>9</xdr:row>
      <xdr:rowOff>40447</xdr:rowOff>
    </xdr:from>
    <xdr:to>
      <xdr:col>4</xdr:col>
      <xdr:colOff>685228</xdr:colOff>
      <xdr:row>9</xdr:row>
      <xdr:rowOff>279400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A2C14F4-1056-4C85-83A7-28C97C65A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2459" y="2853497"/>
          <a:ext cx="303669" cy="2389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158375</xdr:colOff>
      <xdr:row>11</xdr:row>
      <xdr:rowOff>55949</xdr:rowOff>
    </xdr:from>
    <xdr:to>
      <xdr:col>4</xdr:col>
      <xdr:colOff>882650</xdr:colOff>
      <xdr:row>11</xdr:row>
      <xdr:rowOff>279400</xdr:rowOff>
    </xdr:to>
    <xdr:pic>
      <xdr:nvPicPr>
        <xdr:cNvPr id="36" name="Picture 2">
          <a:extLst>
            <a:ext uri="{FF2B5EF4-FFF2-40B4-BE49-F238E27FC236}">
              <a16:creationId xmlns:a16="http://schemas.microsoft.com/office/drawing/2014/main" id="{AB581BAC-2D3B-4FE1-BF10-5BF525346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9275" y="3542099"/>
          <a:ext cx="724275" cy="2234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155200</xdr:colOff>
      <xdr:row>12</xdr:row>
      <xdr:rowOff>20385</xdr:rowOff>
    </xdr:from>
    <xdr:to>
      <xdr:col>4</xdr:col>
      <xdr:colOff>920750</xdr:colOff>
      <xdr:row>12</xdr:row>
      <xdr:rowOff>317500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60C2F99-328B-4812-B13F-28F3B71104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7496" t="42490" r="56972" b="43888"/>
        <a:stretch/>
      </xdr:blipFill>
      <xdr:spPr>
        <a:xfrm>
          <a:off x="3546100" y="3843085"/>
          <a:ext cx="765550" cy="297115"/>
        </a:xfrm>
        <a:prstGeom prst="rect">
          <a:avLst/>
        </a:prstGeom>
      </xdr:spPr>
    </xdr:pic>
    <xdr:clientData/>
  </xdr:twoCellAnchor>
  <xdr:twoCellAnchor>
    <xdr:from>
      <xdr:col>4</xdr:col>
      <xdr:colOff>44450</xdr:colOff>
      <xdr:row>13</xdr:row>
      <xdr:rowOff>19905</xdr:rowOff>
    </xdr:from>
    <xdr:to>
      <xdr:col>4</xdr:col>
      <xdr:colOff>1016001</xdr:colOff>
      <xdr:row>13</xdr:row>
      <xdr:rowOff>330768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596C769-B6D5-417A-9D44-0C5C7C6B6C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60636" t="35425" r="3677" b="57326"/>
        <a:stretch/>
      </xdr:blipFill>
      <xdr:spPr>
        <a:xfrm>
          <a:off x="3435350" y="4179155"/>
          <a:ext cx="971551" cy="310863"/>
        </a:xfrm>
        <a:prstGeom prst="rect">
          <a:avLst/>
        </a:prstGeom>
      </xdr:spPr>
    </xdr:pic>
    <xdr:clientData/>
  </xdr:twoCellAnchor>
  <xdr:twoCellAnchor>
    <xdr:from>
      <xdr:col>4</xdr:col>
      <xdr:colOff>165100</xdr:colOff>
      <xdr:row>10</xdr:row>
      <xdr:rowOff>37193</xdr:rowOff>
    </xdr:from>
    <xdr:to>
      <xdr:col>4</xdr:col>
      <xdr:colOff>895350</xdr:colOff>
      <xdr:row>10</xdr:row>
      <xdr:rowOff>292100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09E5A72-EFF2-408B-AA51-0C097B4D9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56000" y="3186793"/>
          <a:ext cx="730250" cy="254907"/>
        </a:xfrm>
        <a:prstGeom prst="rect">
          <a:avLst/>
        </a:prstGeom>
      </xdr:spPr>
    </xdr:pic>
    <xdr:clientData/>
  </xdr:twoCellAnchor>
  <xdr:twoCellAnchor>
    <xdr:from>
      <xdr:col>4</xdr:col>
      <xdr:colOff>76200</xdr:colOff>
      <xdr:row>15</xdr:row>
      <xdr:rowOff>90715</xdr:rowOff>
    </xdr:from>
    <xdr:to>
      <xdr:col>4</xdr:col>
      <xdr:colOff>977900</xdr:colOff>
      <xdr:row>15</xdr:row>
      <xdr:rowOff>224130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D5B1BBCD-732B-4929-BAED-C10840528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467100" y="4923065"/>
          <a:ext cx="901700" cy="133415"/>
        </a:xfrm>
        <a:prstGeom prst="rect">
          <a:avLst/>
        </a:prstGeom>
      </xdr:spPr>
    </xdr:pic>
    <xdr:clientData/>
  </xdr:twoCellAnchor>
  <xdr:twoCellAnchor>
    <xdr:from>
      <xdr:col>4</xdr:col>
      <xdr:colOff>88900</xdr:colOff>
      <xdr:row>18</xdr:row>
      <xdr:rowOff>57150</xdr:rowOff>
    </xdr:from>
    <xdr:to>
      <xdr:col>4</xdr:col>
      <xdr:colOff>908050</xdr:colOff>
      <xdr:row>18</xdr:row>
      <xdr:rowOff>278001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F795CDAD-D2BC-4706-BC26-ABE52E66E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479800" y="5899150"/>
          <a:ext cx="819150" cy="220851"/>
        </a:xfrm>
        <a:prstGeom prst="rect">
          <a:avLst/>
        </a:prstGeom>
      </xdr:spPr>
    </xdr:pic>
    <xdr:clientData/>
  </xdr:twoCellAnchor>
  <xdr:twoCellAnchor>
    <xdr:from>
      <xdr:col>4</xdr:col>
      <xdr:colOff>79375</xdr:colOff>
      <xdr:row>16</xdr:row>
      <xdr:rowOff>41729</xdr:rowOff>
    </xdr:from>
    <xdr:to>
      <xdr:col>4</xdr:col>
      <xdr:colOff>1035050</xdr:colOff>
      <xdr:row>16</xdr:row>
      <xdr:rowOff>311150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9B7E9AF-AFCC-4C40-B56B-7AF3E9A11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25875" y="5502729"/>
          <a:ext cx="955675" cy="269421"/>
        </a:xfrm>
        <a:prstGeom prst="rect">
          <a:avLst/>
        </a:prstGeom>
      </xdr:spPr>
    </xdr:pic>
    <xdr:clientData/>
  </xdr:twoCellAnchor>
  <xdr:twoCellAnchor>
    <xdr:from>
      <xdr:col>4</xdr:col>
      <xdr:colOff>95249</xdr:colOff>
      <xdr:row>17</xdr:row>
      <xdr:rowOff>22225</xdr:rowOff>
    </xdr:from>
    <xdr:to>
      <xdr:col>4</xdr:col>
      <xdr:colOff>514350</xdr:colOff>
      <xdr:row>17</xdr:row>
      <xdr:rowOff>304800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87AEB2C-772A-45B8-8011-11FF727DF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486149" y="5527675"/>
          <a:ext cx="419101" cy="282575"/>
        </a:xfrm>
        <a:prstGeom prst="rect">
          <a:avLst/>
        </a:prstGeom>
      </xdr:spPr>
    </xdr:pic>
    <xdr:clientData/>
  </xdr:twoCellAnchor>
  <xdr:twoCellAnchor>
    <xdr:from>
      <xdr:col>4</xdr:col>
      <xdr:colOff>79373</xdr:colOff>
      <xdr:row>19</xdr:row>
      <xdr:rowOff>27667</xdr:rowOff>
    </xdr:from>
    <xdr:to>
      <xdr:col>4</xdr:col>
      <xdr:colOff>939800</xdr:colOff>
      <xdr:row>19</xdr:row>
      <xdr:rowOff>311150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E466935-D28B-4C5B-AAA2-A7F094377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0273" y="6206217"/>
          <a:ext cx="860427" cy="283483"/>
        </a:xfrm>
        <a:prstGeom prst="rect">
          <a:avLst/>
        </a:prstGeom>
      </xdr:spPr>
    </xdr:pic>
    <xdr:clientData/>
  </xdr:twoCellAnchor>
  <xdr:twoCellAnchor>
    <xdr:from>
      <xdr:col>4</xdr:col>
      <xdr:colOff>44451</xdr:colOff>
      <xdr:row>14</xdr:row>
      <xdr:rowOff>11793</xdr:rowOff>
    </xdr:from>
    <xdr:to>
      <xdr:col>4</xdr:col>
      <xdr:colOff>1035051</xdr:colOff>
      <xdr:row>14</xdr:row>
      <xdr:rowOff>271954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5BFED19-B2C1-4257-8415-B6B9C0B95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435351" y="4507593"/>
          <a:ext cx="990600" cy="260161"/>
        </a:xfrm>
        <a:prstGeom prst="rect">
          <a:avLst/>
        </a:prstGeom>
      </xdr:spPr>
    </xdr:pic>
    <xdr:clientData/>
  </xdr:twoCellAnchor>
  <xdr:twoCellAnchor>
    <xdr:from>
      <xdr:col>4</xdr:col>
      <xdr:colOff>163829</xdr:colOff>
      <xdr:row>8</xdr:row>
      <xdr:rowOff>27108</xdr:rowOff>
    </xdr:from>
    <xdr:to>
      <xdr:col>4</xdr:col>
      <xdr:colOff>882651</xdr:colOff>
      <xdr:row>8</xdr:row>
      <xdr:rowOff>313227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94C9E05-07E2-455C-8A91-BBA0A99A1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54729" y="2503608"/>
          <a:ext cx="718822" cy="286119"/>
        </a:xfrm>
        <a:prstGeom prst="rect">
          <a:avLst/>
        </a:prstGeom>
      </xdr:spPr>
    </xdr:pic>
    <xdr:clientData/>
  </xdr:twoCellAnchor>
  <xdr:twoCellAnchor>
    <xdr:from>
      <xdr:col>4</xdr:col>
      <xdr:colOff>265816</xdr:colOff>
      <xdr:row>6</xdr:row>
      <xdr:rowOff>75381</xdr:rowOff>
    </xdr:from>
    <xdr:to>
      <xdr:col>4</xdr:col>
      <xdr:colOff>808269</xdr:colOff>
      <xdr:row>6</xdr:row>
      <xdr:rowOff>372187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8AB9231-AD34-4C50-BBA2-9B31C51E1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4135140" y="1939200"/>
          <a:ext cx="296806" cy="542453"/>
        </a:xfrm>
        <a:prstGeom prst="rect">
          <a:avLst/>
        </a:prstGeom>
      </xdr:spPr>
    </xdr:pic>
    <xdr:clientData/>
  </xdr:twoCellAnchor>
  <xdr:twoCellAnchor>
    <xdr:from>
      <xdr:col>4</xdr:col>
      <xdr:colOff>320178</xdr:colOff>
      <xdr:row>7</xdr:row>
      <xdr:rowOff>18782</xdr:rowOff>
    </xdr:from>
    <xdr:to>
      <xdr:col>4</xdr:col>
      <xdr:colOff>733436</xdr:colOff>
      <xdr:row>7</xdr:row>
      <xdr:rowOff>311153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A48F7E5-A623-4CEE-8E75-70B7FA328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16200000">
          <a:off x="3771521" y="2098289"/>
          <a:ext cx="292371" cy="413258"/>
        </a:xfrm>
        <a:prstGeom prst="rect">
          <a:avLst/>
        </a:prstGeom>
      </xdr:spPr>
    </xdr:pic>
    <xdr:clientData/>
  </xdr:twoCellAnchor>
  <xdr:twoCellAnchor>
    <xdr:from>
      <xdr:col>4</xdr:col>
      <xdr:colOff>77560</xdr:colOff>
      <xdr:row>23</xdr:row>
      <xdr:rowOff>24497</xdr:rowOff>
    </xdr:from>
    <xdr:to>
      <xdr:col>4</xdr:col>
      <xdr:colOff>1006930</xdr:colOff>
      <xdr:row>23</xdr:row>
      <xdr:rowOff>290287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FA7E7C5-58B5-4ACF-A309-0064193287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993" t="2269" r="2307" b="2416"/>
        <a:stretch/>
      </xdr:blipFill>
      <xdr:spPr>
        <a:xfrm>
          <a:off x="3470274" y="7526568"/>
          <a:ext cx="929370" cy="265790"/>
        </a:xfrm>
        <a:prstGeom prst="rect">
          <a:avLst/>
        </a:prstGeom>
      </xdr:spPr>
    </xdr:pic>
    <xdr:clientData/>
  </xdr:twoCellAnchor>
  <xdr:twoCellAnchor>
    <xdr:from>
      <xdr:col>4</xdr:col>
      <xdr:colOff>82095</xdr:colOff>
      <xdr:row>2</xdr:row>
      <xdr:rowOff>35380</xdr:rowOff>
    </xdr:from>
    <xdr:to>
      <xdr:col>4</xdr:col>
      <xdr:colOff>1056821</xdr:colOff>
      <xdr:row>2</xdr:row>
      <xdr:rowOff>276680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56BFE265-04D6-4F9A-B96E-4B42732ED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828595" y="679451"/>
          <a:ext cx="974726" cy="241300"/>
        </a:xfrm>
        <a:prstGeom prst="rect">
          <a:avLst/>
        </a:prstGeom>
      </xdr:spPr>
    </xdr:pic>
    <xdr:clientData/>
  </xdr:twoCellAnchor>
  <xdr:twoCellAnchor>
    <xdr:from>
      <xdr:col>4</xdr:col>
      <xdr:colOff>339724</xdr:colOff>
      <xdr:row>4</xdr:row>
      <xdr:rowOff>49893</xdr:rowOff>
    </xdr:from>
    <xdr:to>
      <xdr:col>4</xdr:col>
      <xdr:colOff>691774</xdr:colOff>
      <xdr:row>4</xdr:row>
      <xdr:rowOff>285750</xdr:rowOff>
    </xdr:to>
    <xdr:pic>
      <xdr:nvPicPr>
        <xdr:cNvPr id="51" name="图片 70">
          <a:extLst>
            <a:ext uri="{FF2B5EF4-FFF2-40B4-BE49-F238E27FC236}">
              <a16:creationId xmlns:a16="http://schemas.microsoft.com/office/drawing/2014/main" id="{863B1C1B-3F29-420E-A748-2A4C424147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22" t="3122" r="10347" b="4835"/>
        <a:stretch/>
      </xdr:blipFill>
      <xdr:spPr>
        <a:xfrm>
          <a:off x="3730624" y="1180193"/>
          <a:ext cx="352050" cy="235857"/>
        </a:xfrm>
        <a:prstGeom prst="rect">
          <a:avLst/>
        </a:prstGeom>
      </xdr:spPr>
    </xdr:pic>
    <xdr:clientData/>
  </xdr:twoCellAnchor>
  <xdr:twoCellAnchor>
    <xdr:from>
      <xdr:col>4</xdr:col>
      <xdr:colOff>336549</xdr:colOff>
      <xdr:row>5</xdr:row>
      <xdr:rowOff>25400</xdr:rowOff>
    </xdr:from>
    <xdr:to>
      <xdr:col>4</xdr:col>
      <xdr:colOff>704850</xdr:colOff>
      <xdr:row>5</xdr:row>
      <xdr:rowOff>317500</xdr:rowOff>
    </xdr:to>
    <xdr:grpSp>
      <xdr:nvGrpSpPr>
        <xdr:cNvPr id="52" name="Group 51">
          <a:extLst>
            <a:ext uri="{FF2B5EF4-FFF2-40B4-BE49-F238E27FC236}">
              <a16:creationId xmlns:a16="http://schemas.microsoft.com/office/drawing/2014/main" id="{AF4B0AD9-A273-4542-976C-4E58AE374108}"/>
            </a:ext>
          </a:extLst>
        </xdr:cNvPr>
        <xdr:cNvGrpSpPr/>
      </xdr:nvGrpSpPr>
      <xdr:grpSpPr>
        <a:xfrm>
          <a:off x="4083049" y="1676400"/>
          <a:ext cx="368301" cy="292100"/>
          <a:chOff x="3124200" y="4610100"/>
          <a:chExt cx="1016785" cy="1009650"/>
        </a:xfrm>
      </xdr:grpSpPr>
      <xdr:pic>
        <xdr:nvPicPr>
          <xdr:cNvPr id="53" name="Picture 52">
            <a:extLst>
              <a:ext uri="{FF2B5EF4-FFF2-40B4-BE49-F238E27FC236}">
                <a16:creationId xmlns:a16="http://schemas.microsoft.com/office/drawing/2014/main" id="{A7567764-E63E-4F59-9F1C-B2DD9C1B64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3124200" y="4610100"/>
            <a:ext cx="1016785" cy="1009650"/>
          </a:xfrm>
          <a:prstGeom prst="rect">
            <a:avLst/>
          </a:prstGeom>
        </xdr:spPr>
      </xdr:pic>
      <xdr:cxnSp macro="">
        <xdr:nvCxnSpPr>
          <xdr:cNvPr id="54" name="Straight Arrow Connector 53">
            <a:extLst>
              <a:ext uri="{FF2B5EF4-FFF2-40B4-BE49-F238E27FC236}">
                <a16:creationId xmlns:a16="http://schemas.microsoft.com/office/drawing/2014/main" id="{717C384A-F478-4721-9CF4-8FCE9486AC74}"/>
              </a:ext>
            </a:extLst>
          </xdr:cNvPr>
          <xdr:cNvCxnSpPr/>
        </xdr:nvCxnSpPr>
        <xdr:spPr>
          <a:xfrm flipH="1" flipV="1">
            <a:off x="3686175" y="4800600"/>
            <a:ext cx="314325" cy="1"/>
          </a:xfrm>
          <a:prstGeom prst="straightConnector1">
            <a:avLst/>
          </a:prstGeom>
          <a:ln w="28575">
            <a:solidFill>
              <a:srgbClr val="0000FF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Arrow Connector 54">
            <a:extLst>
              <a:ext uri="{FF2B5EF4-FFF2-40B4-BE49-F238E27FC236}">
                <a16:creationId xmlns:a16="http://schemas.microsoft.com/office/drawing/2014/main" id="{93BA1B2B-1C13-49F3-95FB-4CDFA594938F}"/>
              </a:ext>
            </a:extLst>
          </xdr:cNvPr>
          <xdr:cNvCxnSpPr/>
        </xdr:nvCxnSpPr>
        <xdr:spPr>
          <a:xfrm flipH="1" flipV="1">
            <a:off x="3686175" y="5448300"/>
            <a:ext cx="314325" cy="1"/>
          </a:xfrm>
          <a:prstGeom prst="straightConnector1">
            <a:avLst/>
          </a:prstGeom>
          <a:ln w="28575">
            <a:solidFill>
              <a:srgbClr val="0000FF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98425</xdr:colOff>
      <xdr:row>20</xdr:row>
      <xdr:rowOff>6351</xdr:rowOff>
    </xdr:from>
    <xdr:to>
      <xdr:col>4</xdr:col>
      <xdr:colOff>965201</xdr:colOff>
      <xdr:row>20</xdr:row>
      <xdr:rowOff>304801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2FB5346F-B253-4E3A-83DC-16A8637FA3EF}"/>
            </a:ext>
          </a:extLst>
        </xdr:cNvPr>
        <xdr:cNvGrpSpPr/>
      </xdr:nvGrpSpPr>
      <xdr:grpSpPr>
        <a:xfrm>
          <a:off x="3844925" y="6809922"/>
          <a:ext cx="866776" cy="298450"/>
          <a:chOff x="3162300" y="18211801"/>
          <a:chExt cx="2384563" cy="1943100"/>
        </a:xfrm>
      </xdr:grpSpPr>
      <xdr:pic>
        <xdr:nvPicPr>
          <xdr:cNvPr id="57" name="Picture 56">
            <a:extLst>
              <a:ext uri="{FF2B5EF4-FFF2-40B4-BE49-F238E27FC236}">
                <a16:creationId xmlns:a16="http://schemas.microsoft.com/office/drawing/2014/main" id="{12371596-4B2A-4FDD-A46A-FD72801476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3181350" y="18211801"/>
            <a:ext cx="2365513" cy="1943100"/>
          </a:xfrm>
          <a:prstGeom prst="rect">
            <a:avLst/>
          </a:prstGeom>
        </xdr:spPr>
      </xdr:pic>
      <xdr:sp macro="" textlink="">
        <xdr:nvSpPr>
          <xdr:cNvPr id="58" name="Oval 57">
            <a:extLst>
              <a:ext uri="{FF2B5EF4-FFF2-40B4-BE49-F238E27FC236}">
                <a16:creationId xmlns:a16="http://schemas.microsoft.com/office/drawing/2014/main" id="{CC41C859-7D2E-4A3C-B1F9-4F53A3167A33}"/>
              </a:ext>
            </a:extLst>
          </xdr:cNvPr>
          <xdr:cNvSpPr/>
        </xdr:nvSpPr>
        <xdr:spPr>
          <a:xfrm>
            <a:off x="3162300" y="18326100"/>
            <a:ext cx="314325" cy="304800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9" name="Oval 58">
            <a:extLst>
              <a:ext uri="{FF2B5EF4-FFF2-40B4-BE49-F238E27FC236}">
                <a16:creationId xmlns:a16="http://schemas.microsoft.com/office/drawing/2014/main" id="{E2860A7D-9543-4BDC-90AB-9F9D9C43A65B}"/>
              </a:ext>
            </a:extLst>
          </xdr:cNvPr>
          <xdr:cNvSpPr/>
        </xdr:nvSpPr>
        <xdr:spPr>
          <a:xfrm>
            <a:off x="5181600" y="18278475"/>
            <a:ext cx="314325" cy="304800"/>
          </a:xfrm>
          <a:prstGeom prst="ellipse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97517</xdr:colOff>
      <xdr:row>21</xdr:row>
      <xdr:rowOff>15422</xdr:rowOff>
    </xdr:from>
    <xdr:to>
      <xdr:col>4</xdr:col>
      <xdr:colOff>961572</xdr:colOff>
      <xdr:row>21</xdr:row>
      <xdr:rowOff>290285</xdr:rowOff>
    </xdr:to>
    <xdr:grpSp>
      <xdr:nvGrpSpPr>
        <xdr:cNvPr id="60" name="Group 59">
          <a:extLst>
            <a:ext uri="{FF2B5EF4-FFF2-40B4-BE49-F238E27FC236}">
              <a16:creationId xmlns:a16="http://schemas.microsoft.com/office/drawing/2014/main" id="{9A1758A6-06FC-4354-8D8F-52F0DA410A64}"/>
            </a:ext>
          </a:extLst>
        </xdr:cNvPr>
        <xdr:cNvGrpSpPr/>
      </xdr:nvGrpSpPr>
      <xdr:grpSpPr>
        <a:xfrm>
          <a:off x="3844017" y="7154636"/>
          <a:ext cx="864055" cy="274863"/>
          <a:chOff x="3257549" y="20450174"/>
          <a:chExt cx="2122005" cy="1743076"/>
        </a:xfrm>
      </xdr:grpSpPr>
      <xdr:pic>
        <xdr:nvPicPr>
          <xdr:cNvPr id="61" name="Picture 60">
            <a:extLst>
              <a:ext uri="{FF2B5EF4-FFF2-40B4-BE49-F238E27FC236}">
                <a16:creationId xmlns:a16="http://schemas.microsoft.com/office/drawing/2014/main" id="{A091868A-70E4-4F80-82E6-3D600DC92E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3257549" y="20450174"/>
            <a:ext cx="2122005" cy="1743076"/>
          </a:xfrm>
          <a:prstGeom prst="rect">
            <a:avLst/>
          </a:prstGeom>
        </xdr:spPr>
      </xdr:pic>
      <xdr:sp macro="" textlink="">
        <xdr:nvSpPr>
          <xdr:cNvPr id="62" name="Rectangle 61">
            <a:extLst>
              <a:ext uri="{FF2B5EF4-FFF2-40B4-BE49-F238E27FC236}">
                <a16:creationId xmlns:a16="http://schemas.microsoft.com/office/drawing/2014/main" id="{54141A3F-00C2-476E-8389-70EC05A7DBA9}"/>
              </a:ext>
            </a:extLst>
          </xdr:cNvPr>
          <xdr:cNvSpPr/>
        </xdr:nvSpPr>
        <xdr:spPr>
          <a:xfrm>
            <a:off x="3990975" y="21897975"/>
            <a:ext cx="342900" cy="152400"/>
          </a:xfrm>
          <a:prstGeom prst="rect">
            <a:avLst/>
          </a:prstGeom>
          <a:noFill/>
          <a:ln w="28575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80735</xdr:colOff>
      <xdr:row>22</xdr:row>
      <xdr:rowOff>38555</xdr:rowOff>
    </xdr:from>
    <xdr:to>
      <xdr:col>4</xdr:col>
      <xdr:colOff>979715</xdr:colOff>
      <xdr:row>22</xdr:row>
      <xdr:rowOff>317500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007FCE86-0A6C-4BF7-8868-6225BF2181E2}"/>
            </a:ext>
          </a:extLst>
        </xdr:cNvPr>
        <xdr:cNvGrpSpPr/>
      </xdr:nvGrpSpPr>
      <xdr:grpSpPr>
        <a:xfrm>
          <a:off x="3827235" y="7513412"/>
          <a:ext cx="898980" cy="278945"/>
          <a:chOff x="3211286" y="24656142"/>
          <a:chExt cx="2025148" cy="1660071"/>
        </a:xfrm>
      </xdr:grpSpPr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352C8A50-712B-4EDF-BABD-29DDCB1CD01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3211286" y="24656142"/>
            <a:ext cx="2025148" cy="1660071"/>
          </a:xfrm>
          <a:prstGeom prst="rect">
            <a:avLst/>
          </a:prstGeom>
        </xdr:spPr>
      </xdr:pic>
      <xdr:sp macro="" textlink="">
        <xdr:nvSpPr>
          <xdr:cNvPr id="65" name="Rectangle 64">
            <a:extLst>
              <a:ext uri="{FF2B5EF4-FFF2-40B4-BE49-F238E27FC236}">
                <a16:creationId xmlns:a16="http://schemas.microsoft.com/office/drawing/2014/main" id="{587BA82E-7ABC-4E72-B1C5-A6A0F8665FF2}"/>
              </a:ext>
            </a:extLst>
          </xdr:cNvPr>
          <xdr:cNvSpPr/>
        </xdr:nvSpPr>
        <xdr:spPr>
          <a:xfrm>
            <a:off x="3320142" y="25989642"/>
            <a:ext cx="204108" cy="176893"/>
          </a:xfrm>
          <a:prstGeom prst="rect">
            <a:avLst/>
          </a:prstGeom>
          <a:noFill/>
          <a:ln w="28575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</xdr:col>
      <xdr:colOff>129007</xdr:colOff>
      <xdr:row>28</xdr:row>
      <xdr:rowOff>44479</xdr:rowOff>
    </xdr:from>
    <xdr:to>
      <xdr:col>4</xdr:col>
      <xdr:colOff>861787</xdr:colOff>
      <xdr:row>28</xdr:row>
      <xdr:rowOff>317500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E5E3D5D-1AEC-4E24-8753-EDF5E8015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75507" y="9533193"/>
          <a:ext cx="732780" cy="273021"/>
        </a:xfrm>
        <a:prstGeom prst="rect">
          <a:avLst/>
        </a:prstGeom>
      </xdr:spPr>
    </xdr:pic>
    <xdr:clientData/>
  </xdr:twoCellAnchor>
  <xdr:twoCellAnchor>
    <xdr:from>
      <xdr:col>4</xdr:col>
      <xdr:colOff>120649</xdr:colOff>
      <xdr:row>27</xdr:row>
      <xdr:rowOff>29935</xdr:rowOff>
    </xdr:from>
    <xdr:to>
      <xdr:col>4</xdr:col>
      <xdr:colOff>879928</xdr:colOff>
      <xdr:row>27</xdr:row>
      <xdr:rowOff>290286</xdr:rowOff>
    </xdr:to>
    <xdr:grpSp>
      <xdr:nvGrpSpPr>
        <xdr:cNvPr id="81" name="Group 80">
          <a:extLst>
            <a:ext uri="{FF2B5EF4-FFF2-40B4-BE49-F238E27FC236}">
              <a16:creationId xmlns:a16="http://schemas.microsoft.com/office/drawing/2014/main" id="{9B48F0A5-48AB-4C46-93AB-BE865B8ED5CA}"/>
            </a:ext>
          </a:extLst>
        </xdr:cNvPr>
        <xdr:cNvGrpSpPr/>
      </xdr:nvGrpSpPr>
      <xdr:grpSpPr>
        <a:xfrm>
          <a:off x="3867149" y="9183006"/>
          <a:ext cx="759279" cy="260351"/>
          <a:chOff x="3200401" y="33566100"/>
          <a:chExt cx="2515868" cy="1352550"/>
        </a:xfrm>
      </xdr:grpSpPr>
      <xdr:pic>
        <xdr:nvPicPr>
          <xdr:cNvPr id="82" name="Picture 81">
            <a:extLst>
              <a:ext uri="{FF2B5EF4-FFF2-40B4-BE49-F238E27FC236}">
                <a16:creationId xmlns:a16="http://schemas.microsoft.com/office/drawing/2014/main" id="{C9C33190-EB40-4BD4-9C52-5028361FBC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200401" y="33566100"/>
            <a:ext cx="2515868" cy="1352550"/>
          </a:xfrm>
          <a:prstGeom prst="rect">
            <a:avLst/>
          </a:prstGeom>
        </xdr:spPr>
      </xdr:pic>
      <xdr:sp macro="" textlink="">
        <xdr:nvSpPr>
          <xdr:cNvPr id="83" name="Flowchart: Summing Junction 82">
            <a:extLst>
              <a:ext uri="{FF2B5EF4-FFF2-40B4-BE49-F238E27FC236}">
                <a16:creationId xmlns:a16="http://schemas.microsoft.com/office/drawing/2014/main" id="{E5BC7E95-7AF2-4763-A6E2-183E26B3D26B}"/>
              </a:ext>
            </a:extLst>
          </xdr:cNvPr>
          <xdr:cNvSpPr/>
        </xdr:nvSpPr>
        <xdr:spPr bwMode="auto">
          <a:xfrm>
            <a:off x="3371850" y="33813750"/>
            <a:ext cx="123825" cy="123825"/>
          </a:xfrm>
          <a:prstGeom prst="flowChartSummingJunction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84" name="Flowchart: Summing Junction 83">
            <a:extLst>
              <a:ext uri="{FF2B5EF4-FFF2-40B4-BE49-F238E27FC236}">
                <a16:creationId xmlns:a16="http://schemas.microsoft.com/office/drawing/2014/main" id="{3BA47240-1347-4CDD-B32A-F451718A329F}"/>
              </a:ext>
            </a:extLst>
          </xdr:cNvPr>
          <xdr:cNvSpPr/>
        </xdr:nvSpPr>
        <xdr:spPr bwMode="auto">
          <a:xfrm>
            <a:off x="3371851" y="34432875"/>
            <a:ext cx="123825" cy="123825"/>
          </a:xfrm>
          <a:prstGeom prst="flowChartSummingJunction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85" name="Flowchart: Summing Junction 84">
            <a:extLst>
              <a:ext uri="{FF2B5EF4-FFF2-40B4-BE49-F238E27FC236}">
                <a16:creationId xmlns:a16="http://schemas.microsoft.com/office/drawing/2014/main" id="{B81B7E0D-6080-4AF6-8144-E34EE46EB7A6}"/>
              </a:ext>
            </a:extLst>
          </xdr:cNvPr>
          <xdr:cNvSpPr/>
        </xdr:nvSpPr>
        <xdr:spPr bwMode="auto">
          <a:xfrm>
            <a:off x="5505450" y="34470975"/>
            <a:ext cx="123825" cy="123825"/>
          </a:xfrm>
          <a:prstGeom prst="flowChartSummingJunction">
            <a:avLst/>
          </a:prstGeom>
          <a:noFill/>
          <a:ln w="19050">
            <a:solidFill>
              <a:srgbClr val="0000FF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4</xdr:col>
      <xdr:colOff>102505</xdr:colOff>
      <xdr:row>24</xdr:row>
      <xdr:rowOff>27215</xdr:rowOff>
    </xdr:from>
    <xdr:to>
      <xdr:col>4</xdr:col>
      <xdr:colOff>970642</xdr:colOff>
      <xdr:row>24</xdr:row>
      <xdr:rowOff>317501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34447A7C-8FD6-46E1-83DA-2F33517F55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5254" t="2839" r="1634"/>
        <a:stretch/>
      </xdr:blipFill>
      <xdr:spPr>
        <a:xfrm>
          <a:off x="3731076" y="7864929"/>
          <a:ext cx="868137" cy="290286"/>
        </a:xfrm>
        <a:prstGeom prst="rect">
          <a:avLst/>
        </a:prstGeom>
      </xdr:spPr>
    </xdr:pic>
    <xdr:clientData/>
  </xdr:twoCellAnchor>
  <xdr:twoCellAnchor>
    <xdr:from>
      <xdr:col>4</xdr:col>
      <xdr:colOff>136070</xdr:colOff>
      <xdr:row>29</xdr:row>
      <xdr:rowOff>30388</xdr:rowOff>
    </xdr:from>
    <xdr:to>
      <xdr:col>4</xdr:col>
      <xdr:colOff>961571</xdr:colOff>
      <xdr:row>29</xdr:row>
      <xdr:rowOff>317498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74D79E62-ED29-40F8-80AE-4E2C999A1789}"/>
            </a:ext>
          </a:extLst>
        </xdr:cNvPr>
        <xdr:cNvGrpSpPr/>
      </xdr:nvGrpSpPr>
      <xdr:grpSpPr>
        <a:xfrm>
          <a:off x="3882570" y="9854745"/>
          <a:ext cx="825501" cy="287110"/>
          <a:chOff x="3143251" y="36452175"/>
          <a:chExt cx="2495550" cy="1426481"/>
        </a:xfrm>
      </xdr:grpSpPr>
      <xdr:pic>
        <xdr:nvPicPr>
          <xdr:cNvPr id="88" name="Picture 87">
            <a:extLst>
              <a:ext uri="{FF2B5EF4-FFF2-40B4-BE49-F238E27FC236}">
                <a16:creationId xmlns:a16="http://schemas.microsoft.com/office/drawing/2014/main" id="{3963A4BC-EE34-465D-AF01-B5B492250CB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3143251" y="36452175"/>
            <a:ext cx="2495550" cy="1426481"/>
          </a:xfrm>
          <a:prstGeom prst="rect">
            <a:avLst/>
          </a:prstGeom>
        </xdr:spPr>
      </xdr:pic>
      <xdr:sp macro="" textlink="">
        <xdr:nvSpPr>
          <xdr:cNvPr id="89" name="Flowchart: Summing Junction 88">
            <a:extLst>
              <a:ext uri="{FF2B5EF4-FFF2-40B4-BE49-F238E27FC236}">
                <a16:creationId xmlns:a16="http://schemas.microsoft.com/office/drawing/2014/main" id="{EEB66FEB-AD73-4C13-90B6-5AE782F06727}"/>
              </a:ext>
            </a:extLst>
          </xdr:cNvPr>
          <xdr:cNvSpPr/>
        </xdr:nvSpPr>
        <xdr:spPr bwMode="auto">
          <a:xfrm>
            <a:off x="3400425" y="37042725"/>
            <a:ext cx="121891" cy="121983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90" name="Flowchart: Summing Junction 89">
            <a:extLst>
              <a:ext uri="{FF2B5EF4-FFF2-40B4-BE49-F238E27FC236}">
                <a16:creationId xmlns:a16="http://schemas.microsoft.com/office/drawing/2014/main" id="{1D754799-4381-49E9-BA43-C0FA9B06B3C4}"/>
              </a:ext>
            </a:extLst>
          </xdr:cNvPr>
          <xdr:cNvSpPr/>
        </xdr:nvSpPr>
        <xdr:spPr bwMode="auto">
          <a:xfrm>
            <a:off x="3305176" y="37357050"/>
            <a:ext cx="121891" cy="121983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4</xdr:col>
      <xdr:colOff>129986</xdr:colOff>
      <xdr:row>26</xdr:row>
      <xdr:rowOff>32203</xdr:rowOff>
    </xdr:from>
    <xdr:to>
      <xdr:col>4</xdr:col>
      <xdr:colOff>889000</xdr:colOff>
      <xdr:row>26</xdr:row>
      <xdr:rowOff>290286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4B52BBB4-60CD-4144-B2F3-11D040D73D68}"/>
            </a:ext>
          </a:extLst>
        </xdr:cNvPr>
        <xdr:cNvGrpSpPr/>
      </xdr:nvGrpSpPr>
      <xdr:grpSpPr>
        <a:xfrm>
          <a:off x="3876486" y="8849632"/>
          <a:ext cx="759014" cy="258083"/>
          <a:chOff x="3243755" y="36181392"/>
          <a:chExt cx="2469320" cy="1232326"/>
        </a:xfrm>
      </xdr:grpSpPr>
      <xdr:pic>
        <xdr:nvPicPr>
          <xdr:cNvPr id="92" name="Picture 91">
            <a:extLst>
              <a:ext uri="{FF2B5EF4-FFF2-40B4-BE49-F238E27FC236}">
                <a16:creationId xmlns:a16="http://schemas.microsoft.com/office/drawing/2014/main" id="{DD80EFA8-BB60-4116-91F7-AAC8E9E7343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3243755" y="36181392"/>
            <a:ext cx="2469320" cy="1232326"/>
          </a:xfrm>
          <a:prstGeom prst="rect">
            <a:avLst/>
          </a:prstGeom>
        </xdr:spPr>
      </xdr:pic>
      <xdr:sp macro="" textlink="">
        <xdr:nvSpPr>
          <xdr:cNvPr id="93" name="Rectangle 92">
            <a:extLst>
              <a:ext uri="{FF2B5EF4-FFF2-40B4-BE49-F238E27FC236}">
                <a16:creationId xmlns:a16="http://schemas.microsoft.com/office/drawing/2014/main" id="{86EA0750-29E4-43A6-BA1C-B1A747C5296E}"/>
              </a:ext>
            </a:extLst>
          </xdr:cNvPr>
          <xdr:cNvSpPr/>
        </xdr:nvSpPr>
        <xdr:spPr>
          <a:xfrm>
            <a:off x="4340679" y="37201929"/>
            <a:ext cx="707571" cy="163285"/>
          </a:xfrm>
          <a:prstGeom prst="rect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169592</xdr:colOff>
      <xdr:row>2</xdr:row>
      <xdr:rowOff>104572</xdr:rowOff>
    </xdr:from>
    <xdr:to>
      <xdr:col>3</xdr:col>
      <xdr:colOff>3561446</xdr:colOff>
      <xdr:row>2</xdr:row>
      <xdr:rowOff>1299527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3792" y="1064692"/>
          <a:ext cx="3391854" cy="1194955"/>
        </a:xfrm>
        <a:prstGeom prst="rect">
          <a:avLst/>
        </a:prstGeom>
      </xdr:spPr>
    </xdr:pic>
    <xdr:clientData/>
  </xdr:twoCellAnchor>
  <xdr:twoCellAnchor editAs="oneCell">
    <xdr:from>
      <xdr:col>3</xdr:col>
      <xdr:colOff>160337</xdr:colOff>
      <xdr:row>3</xdr:row>
      <xdr:rowOff>70571</xdr:rowOff>
    </xdr:from>
    <xdr:to>
      <xdr:col>3</xdr:col>
      <xdr:colOff>3557587</xdr:colOff>
      <xdr:row>3</xdr:row>
      <xdr:rowOff>1291503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84537" y="2402291"/>
          <a:ext cx="3397250" cy="1220932"/>
        </a:xfrm>
        <a:prstGeom prst="rect">
          <a:avLst/>
        </a:prstGeom>
      </xdr:spPr>
    </xdr:pic>
    <xdr:clientData/>
  </xdr:twoCellAnchor>
  <xdr:twoCellAnchor editAs="oneCell">
    <xdr:from>
      <xdr:col>3</xdr:col>
      <xdr:colOff>183974</xdr:colOff>
      <xdr:row>4</xdr:row>
      <xdr:rowOff>95249</xdr:rowOff>
    </xdr:from>
    <xdr:to>
      <xdr:col>3</xdr:col>
      <xdr:colOff>3543300</xdr:colOff>
      <xdr:row>4</xdr:row>
      <xdr:rowOff>2897268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08174" y="3844289"/>
          <a:ext cx="3359326" cy="2802019"/>
        </a:xfrm>
        <a:prstGeom prst="rect">
          <a:avLst/>
        </a:prstGeom>
      </xdr:spPr>
    </xdr:pic>
    <xdr:clientData/>
  </xdr:twoCellAnchor>
  <xdr:twoCellAnchor editAs="oneCell">
    <xdr:from>
      <xdr:col>3</xdr:col>
      <xdr:colOff>171100</xdr:colOff>
      <xdr:row>5</xdr:row>
      <xdr:rowOff>78440</xdr:rowOff>
    </xdr:from>
    <xdr:to>
      <xdr:col>3</xdr:col>
      <xdr:colOff>3601086</xdr:colOff>
      <xdr:row>5</xdr:row>
      <xdr:rowOff>3081617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95300" y="7027880"/>
          <a:ext cx="3429986" cy="3003177"/>
        </a:xfrm>
        <a:prstGeom prst="rect">
          <a:avLst/>
        </a:prstGeom>
      </xdr:spPr>
    </xdr:pic>
    <xdr:clientData/>
  </xdr:twoCellAnchor>
  <xdr:twoCellAnchor editAs="oneCell">
    <xdr:from>
      <xdr:col>3</xdr:col>
      <xdr:colOff>192029</xdr:colOff>
      <xdr:row>6</xdr:row>
      <xdr:rowOff>205480</xdr:rowOff>
    </xdr:from>
    <xdr:to>
      <xdr:col>3</xdr:col>
      <xdr:colOff>3584355</xdr:colOff>
      <xdr:row>6</xdr:row>
      <xdr:rowOff>1625627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16229" y="10599160"/>
          <a:ext cx="3392326" cy="1420147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7</xdr:row>
      <xdr:rowOff>93269</xdr:rowOff>
    </xdr:from>
    <xdr:to>
      <xdr:col>3</xdr:col>
      <xdr:colOff>3564507</xdr:colOff>
      <xdr:row>7</xdr:row>
      <xdr:rowOff>1423147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14700" y="12170969"/>
          <a:ext cx="3374007" cy="1329878"/>
        </a:xfrm>
        <a:prstGeom prst="rect">
          <a:avLst/>
        </a:prstGeom>
      </xdr:spPr>
    </xdr:pic>
    <xdr:clientData/>
  </xdr:twoCellAnchor>
  <xdr:twoCellAnchor editAs="oneCell">
    <xdr:from>
      <xdr:col>3</xdr:col>
      <xdr:colOff>191009</xdr:colOff>
      <xdr:row>8</xdr:row>
      <xdr:rowOff>107468</xdr:rowOff>
    </xdr:from>
    <xdr:to>
      <xdr:col>3</xdr:col>
      <xdr:colOff>3562961</xdr:colOff>
      <xdr:row>8</xdr:row>
      <xdr:rowOff>1360374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15209" y="13770128"/>
          <a:ext cx="3371952" cy="1252906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190501</xdr:colOff>
      <xdr:row>9</xdr:row>
      <xdr:rowOff>78442</xdr:rowOff>
    </xdr:from>
    <xdr:to>
      <xdr:col>3</xdr:col>
      <xdr:colOff>3574677</xdr:colOff>
      <xdr:row>9</xdr:row>
      <xdr:rowOff>1331443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14701" y="15196522"/>
          <a:ext cx="3384176" cy="1253001"/>
        </a:xfrm>
        <a:prstGeom prst="rect">
          <a:avLst/>
        </a:prstGeom>
      </xdr:spPr>
    </xdr:pic>
    <xdr:clientData/>
  </xdr:twoCellAnchor>
  <xdr:twoCellAnchor editAs="oneCell">
    <xdr:from>
      <xdr:col>3</xdr:col>
      <xdr:colOff>156882</xdr:colOff>
      <xdr:row>10</xdr:row>
      <xdr:rowOff>134470</xdr:rowOff>
    </xdr:from>
    <xdr:to>
      <xdr:col>3</xdr:col>
      <xdr:colOff>3580607</xdr:colOff>
      <xdr:row>10</xdr:row>
      <xdr:rowOff>3428999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281082" y="17195650"/>
          <a:ext cx="3423725" cy="3294529"/>
        </a:xfrm>
        <a:prstGeom prst="rect">
          <a:avLst/>
        </a:prstGeom>
      </xdr:spPr>
    </xdr:pic>
    <xdr:clientData/>
  </xdr:twoCellAnchor>
  <xdr:twoCellAnchor>
    <xdr:from>
      <xdr:col>3</xdr:col>
      <xdr:colOff>145675</xdr:colOff>
      <xdr:row>11</xdr:row>
      <xdr:rowOff>123263</xdr:rowOff>
    </xdr:from>
    <xdr:to>
      <xdr:col>3</xdr:col>
      <xdr:colOff>3582842</xdr:colOff>
      <xdr:row>11</xdr:row>
      <xdr:rowOff>3305734</xdr:rowOff>
    </xdr:to>
    <xdr:pic>
      <xdr:nvPicPr>
        <xdr:cNvPr id="11" name="Picture 118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9875" y="20803943"/>
          <a:ext cx="3437167" cy="31824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168086</xdr:colOff>
      <xdr:row>12</xdr:row>
      <xdr:rowOff>78442</xdr:rowOff>
    </xdr:from>
    <xdr:to>
      <xdr:col>3</xdr:col>
      <xdr:colOff>3604099</xdr:colOff>
      <xdr:row>12</xdr:row>
      <xdr:rowOff>1378324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292286" y="24233842"/>
          <a:ext cx="3436013" cy="1299882"/>
        </a:xfrm>
        <a:prstGeom prst="rect">
          <a:avLst/>
        </a:prstGeom>
      </xdr:spPr>
    </xdr:pic>
    <xdr:clientData/>
  </xdr:twoCellAnchor>
  <xdr:twoCellAnchor editAs="oneCell">
    <xdr:from>
      <xdr:col>3</xdr:col>
      <xdr:colOff>192027</xdr:colOff>
      <xdr:row>13</xdr:row>
      <xdr:rowOff>87371</xdr:rowOff>
    </xdr:from>
    <xdr:to>
      <xdr:col>3</xdr:col>
      <xdr:colOff>3584353</xdr:colOff>
      <xdr:row>13</xdr:row>
      <xdr:rowOff>1386559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316227" y="25782011"/>
          <a:ext cx="3392326" cy="1299188"/>
        </a:xfrm>
        <a:prstGeom prst="rect">
          <a:avLst/>
        </a:prstGeom>
      </xdr:spPr>
    </xdr:pic>
    <xdr:clientData/>
  </xdr:twoCellAnchor>
  <xdr:twoCellAnchor editAs="oneCell">
    <xdr:from>
      <xdr:col>3</xdr:col>
      <xdr:colOff>179625</xdr:colOff>
      <xdr:row>14</xdr:row>
      <xdr:rowOff>105436</xdr:rowOff>
    </xdr:from>
    <xdr:to>
      <xdr:col>3</xdr:col>
      <xdr:colOff>3548019</xdr:colOff>
      <xdr:row>14</xdr:row>
      <xdr:rowOff>1541826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303825" y="27407896"/>
          <a:ext cx="3368394" cy="1436390"/>
        </a:xfrm>
        <a:prstGeom prst="rect">
          <a:avLst/>
        </a:prstGeom>
      </xdr:spPr>
    </xdr:pic>
    <xdr:clientData/>
  </xdr:twoCellAnchor>
  <xdr:twoCellAnchor editAs="oneCell">
    <xdr:from>
      <xdr:col>3</xdr:col>
      <xdr:colOff>156881</xdr:colOff>
      <xdr:row>15</xdr:row>
      <xdr:rowOff>72875</xdr:rowOff>
    </xdr:from>
    <xdr:to>
      <xdr:col>3</xdr:col>
      <xdr:colOff>3620864</xdr:colOff>
      <xdr:row>15</xdr:row>
      <xdr:rowOff>1512794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281081" y="29066975"/>
          <a:ext cx="3463983" cy="1439919"/>
        </a:xfrm>
        <a:prstGeom prst="rect">
          <a:avLst/>
        </a:prstGeom>
      </xdr:spPr>
    </xdr:pic>
    <xdr:clientData/>
  </xdr:twoCellAnchor>
  <xdr:twoCellAnchor editAs="oneCell">
    <xdr:from>
      <xdr:col>3</xdr:col>
      <xdr:colOff>147743</xdr:colOff>
      <xdr:row>16</xdr:row>
      <xdr:rowOff>112059</xdr:rowOff>
    </xdr:from>
    <xdr:to>
      <xdr:col>3</xdr:col>
      <xdr:colOff>3506728</xdr:colOff>
      <xdr:row>16</xdr:row>
      <xdr:rowOff>3910853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271943" y="30820659"/>
          <a:ext cx="3358985" cy="3798794"/>
        </a:xfrm>
        <a:prstGeom prst="rect">
          <a:avLst/>
        </a:prstGeom>
      </xdr:spPr>
    </xdr:pic>
    <xdr:clientData/>
  </xdr:twoCellAnchor>
  <xdr:twoCellAnchor editAs="oneCell">
    <xdr:from>
      <xdr:col>3</xdr:col>
      <xdr:colOff>122463</xdr:colOff>
      <xdr:row>18</xdr:row>
      <xdr:rowOff>113715</xdr:rowOff>
    </xdr:from>
    <xdr:to>
      <xdr:col>3</xdr:col>
      <xdr:colOff>3602672</xdr:colOff>
      <xdr:row>18</xdr:row>
      <xdr:rowOff>1605643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246663" y="36255375"/>
          <a:ext cx="3480209" cy="1491928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19</xdr:row>
      <xdr:rowOff>102557</xdr:rowOff>
    </xdr:from>
    <xdr:to>
      <xdr:col>3</xdr:col>
      <xdr:colOff>3589816</xdr:colOff>
      <xdr:row>19</xdr:row>
      <xdr:rowOff>1605642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273878" y="37981577"/>
          <a:ext cx="3440138" cy="15030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561975</xdr:colOff>
          <xdr:row>10</xdr:row>
          <xdr:rowOff>161925</xdr:rowOff>
        </xdr:from>
        <xdr:to>
          <xdr:col>16</xdr:col>
          <xdr:colOff>714375</xdr:colOff>
          <xdr:row>16</xdr:row>
          <xdr:rowOff>171450</xdr:rowOff>
        </xdr:to>
        <xdr:pic>
          <xdr:nvPicPr>
            <xdr:cNvPr id="4" name="Picture 3">
              <a:extLst>
                <a:ext uri="{FF2B5EF4-FFF2-40B4-BE49-F238E27FC236}">
                  <a16:creationId xmlns:a16="http://schemas.microsoft.com/office/drawing/2014/main" id="{404D4ACA-63E6-4BEB-BC0F-5EFFD2D3161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$J$5:$Q$10" spid="_x0000_s577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8134350" y="2066925"/>
              <a:ext cx="5857875" cy="1152525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238125</xdr:colOff>
          <xdr:row>28</xdr:row>
          <xdr:rowOff>66675</xdr:rowOff>
        </xdr:from>
        <xdr:to>
          <xdr:col>16</xdr:col>
          <xdr:colOff>285750</xdr:colOff>
          <xdr:row>42</xdr:row>
          <xdr:rowOff>76200</xdr:rowOff>
        </xdr:to>
        <xdr:pic>
          <xdr:nvPicPr>
            <xdr:cNvPr id="5" name="Picture 4">
              <a:extLst>
                <a:ext uri="{FF2B5EF4-FFF2-40B4-BE49-F238E27FC236}">
                  <a16:creationId xmlns:a16="http://schemas.microsoft.com/office/drawing/2014/main" id="{F602A052-38CF-416D-8140-72326DD935F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$A$27:$E$40" spid="_x0000_s578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7810500" y="5400675"/>
              <a:ext cx="5753100" cy="2676525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152400</xdr:colOff>
      <xdr:row>3</xdr:row>
      <xdr:rowOff>76200</xdr:rowOff>
    </xdr:from>
    <xdr:to>
      <xdr:col>3</xdr:col>
      <xdr:colOff>2831294</xdr:colOff>
      <xdr:row>3</xdr:row>
      <xdr:rowOff>927847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1DF8A1-A3FB-410F-AFCE-70F0EE4534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1752600"/>
          <a:ext cx="2678894" cy="851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53520</xdr:colOff>
      <xdr:row>5</xdr:row>
      <xdr:rowOff>63501</xdr:rowOff>
    </xdr:from>
    <xdr:to>
      <xdr:col>3</xdr:col>
      <xdr:colOff>2811921</xdr:colOff>
      <xdr:row>5</xdr:row>
      <xdr:rowOff>752928</xdr:rowOff>
    </xdr:to>
    <xdr:pic>
      <xdr:nvPicPr>
        <xdr:cNvPr id="3" name="Picture 145423">
          <a:extLst>
            <a:ext uri="{FF2B5EF4-FFF2-40B4-BE49-F238E27FC236}">
              <a16:creationId xmlns:a16="http://schemas.microsoft.com/office/drawing/2014/main" id="{8081327C-2E93-4622-82EB-D67441277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1306" y="3782787"/>
          <a:ext cx="2758401" cy="6894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123825</xdr:colOff>
      <xdr:row>11</xdr:row>
      <xdr:rowOff>114299</xdr:rowOff>
    </xdr:from>
    <xdr:to>
      <xdr:col>3</xdr:col>
      <xdr:colOff>2914650</xdr:colOff>
      <xdr:row>11</xdr:row>
      <xdr:rowOff>1228724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1B42DFC7-6501-4933-846B-4EB7F34729A9}"/>
            </a:ext>
          </a:extLst>
        </xdr:cNvPr>
        <xdr:cNvGrpSpPr/>
      </xdr:nvGrpSpPr>
      <xdr:grpSpPr>
        <a:xfrm>
          <a:off x="3271611" y="9984013"/>
          <a:ext cx="2790825" cy="1114425"/>
          <a:chOff x="3124200" y="3228974"/>
          <a:chExt cx="2790825" cy="1114425"/>
        </a:xfrm>
      </xdr:grpSpPr>
      <xdr:pic>
        <xdr:nvPicPr>
          <xdr:cNvPr id="5" name="Picture 13">
            <a:extLst>
              <a:ext uri="{FF2B5EF4-FFF2-40B4-BE49-F238E27FC236}">
                <a16:creationId xmlns:a16="http://schemas.microsoft.com/office/drawing/2014/main" id="{401E4879-3D7D-4440-BB29-D37E6FA401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24200" y="3228974"/>
            <a:ext cx="2790825" cy="11144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6" name="Rectangular Callout 33">
            <a:extLst>
              <a:ext uri="{FF2B5EF4-FFF2-40B4-BE49-F238E27FC236}">
                <a16:creationId xmlns:a16="http://schemas.microsoft.com/office/drawing/2014/main" id="{26393334-5F1B-4D90-AF54-189F62F784F7}"/>
              </a:ext>
            </a:extLst>
          </xdr:cNvPr>
          <xdr:cNvSpPr/>
        </xdr:nvSpPr>
        <xdr:spPr>
          <a:xfrm>
            <a:off x="4657725" y="3495675"/>
            <a:ext cx="457200" cy="171450"/>
          </a:xfrm>
          <a:prstGeom prst="wedgeRectCallout">
            <a:avLst>
              <a:gd name="adj1" fmla="val -62500"/>
              <a:gd name="adj2" fmla="val -98611"/>
            </a:avLst>
          </a:prstGeom>
          <a:solidFill>
            <a:srgbClr val="FFFF00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>
                <a:solidFill>
                  <a:sysClr val="windowText" lastClr="000000"/>
                </a:solidFill>
              </a:rPr>
              <a:t>Vít</a:t>
            </a:r>
          </a:p>
        </xdr:txBody>
      </xdr:sp>
    </xdr:grpSp>
    <xdr:clientData/>
  </xdr:twoCellAnchor>
  <xdr:twoCellAnchor>
    <xdr:from>
      <xdr:col>3</xdr:col>
      <xdr:colOff>85725</xdr:colOff>
      <xdr:row>12</xdr:row>
      <xdr:rowOff>95249</xdr:rowOff>
    </xdr:from>
    <xdr:to>
      <xdr:col>3</xdr:col>
      <xdr:colOff>2876550</xdr:colOff>
      <xdr:row>12</xdr:row>
      <xdr:rowOff>1209674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4638346-B512-4408-A12D-A63459C31F99}"/>
            </a:ext>
          </a:extLst>
        </xdr:cNvPr>
        <xdr:cNvGrpSpPr/>
      </xdr:nvGrpSpPr>
      <xdr:grpSpPr>
        <a:xfrm>
          <a:off x="3233511" y="11280320"/>
          <a:ext cx="2790825" cy="1114425"/>
          <a:chOff x="3124200" y="3228974"/>
          <a:chExt cx="2790825" cy="1114425"/>
        </a:xfrm>
      </xdr:grpSpPr>
      <xdr:pic>
        <xdr:nvPicPr>
          <xdr:cNvPr id="8" name="Picture 13">
            <a:extLst>
              <a:ext uri="{FF2B5EF4-FFF2-40B4-BE49-F238E27FC236}">
                <a16:creationId xmlns:a16="http://schemas.microsoft.com/office/drawing/2014/main" id="{9BAB7194-1618-43BF-86A8-426C044799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3124200" y="3228974"/>
            <a:ext cx="2790825" cy="11144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9" name="Rectangular Callout 43">
            <a:extLst>
              <a:ext uri="{FF2B5EF4-FFF2-40B4-BE49-F238E27FC236}">
                <a16:creationId xmlns:a16="http://schemas.microsoft.com/office/drawing/2014/main" id="{F014E0B0-4B99-428D-85D9-9542952FB1E9}"/>
              </a:ext>
            </a:extLst>
          </xdr:cNvPr>
          <xdr:cNvSpPr/>
        </xdr:nvSpPr>
        <xdr:spPr>
          <a:xfrm>
            <a:off x="3419475" y="3629025"/>
            <a:ext cx="581025" cy="228600"/>
          </a:xfrm>
          <a:prstGeom prst="wedgeRectCallout">
            <a:avLst>
              <a:gd name="adj1" fmla="val 66052"/>
              <a:gd name="adj2" fmla="val -105556"/>
            </a:avLst>
          </a:prstGeom>
          <a:solidFill>
            <a:srgbClr val="FFFF00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>
                <a:solidFill>
                  <a:sysClr val="windowText" lastClr="000000"/>
                </a:solidFill>
              </a:rPr>
              <a:t>Sheet</a:t>
            </a:r>
          </a:p>
        </xdr:txBody>
      </xdr:sp>
    </xdr:grpSp>
    <xdr:clientData/>
  </xdr:twoCellAnchor>
  <xdr:twoCellAnchor editAs="oneCell">
    <xdr:from>
      <xdr:col>3</xdr:col>
      <xdr:colOff>152400</xdr:colOff>
      <xdr:row>13</xdr:row>
      <xdr:rowOff>161925</xdr:rowOff>
    </xdr:from>
    <xdr:to>
      <xdr:col>3</xdr:col>
      <xdr:colOff>2832654</xdr:colOff>
      <xdr:row>13</xdr:row>
      <xdr:rowOff>666750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227A324-B34F-40A1-971A-E67296DA3B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" y="7553325"/>
          <a:ext cx="2680254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133350</xdr:colOff>
      <xdr:row>15</xdr:row>
      <xdr:rowOff>114300</xdr:rowOff>
    </xdr:from>
    <xdr:to>
      <xdr:col>3</xdr:col>
      <xdr:colOff>2873294</xdr:colOff>
      <xdr:row>15</xdr:row>
      <xdr:rowOff>1828800</xdr:rowOff>
    </xdr:to>
    <xdr:pic>
      <xdr:nvPicPr>
        <xdr:cNvPr id="12" name="Picture 12">
          <a:extLst>
            <a:ext uri="{FF2B5EF4-FFF2-40B4-BE49-F238E27FC236}">
              <a16:creationId xmlns:a16="http://schemas.microsoft.com/office/drawing/2014/main" id="{C8430219-F130-4AA2-BF37-E6082BFDA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9115425"/>
          <a:ext cx="2739944" cy="171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136072</xdr:colOff>
      <xdr:row>17</xdr:row>
      <xdr:rowOff>1309007</xdr:rowOff>
    </xdr:from>
    <xdr:to>
      <xdr:col>3</xdr:col>
      <xdr:colOff>1719943</xdr:colOff>
      <xdr:row>17</xdr:row>
      <xdr:rowOff>2652032</xdr:rowOff>
    </xdr:to>
    <xdr:pic>
      <xdr:nvPicPr>
        <xdr:cNvPr id="15" name="Picture 13">
          <a:extLst>
            <a:ext uri="{FF2B5EF4-FFF2-40B4-BE49-F238E27FC236}">
              <a16:creationId xmlns:a16="http://schemas.microsoft.com/office/drawing/2014/main" id="{FFF39C66-C8F0-46A0-BAF2-A912BA19C7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049"/>
        <a:stretch/>
      </xdr:blipFill>
      <xdr:spPr bwMode="auto">
        <a:xfrm>
          <a:off x="3143251" y="18277114"/>
          <a:ext cx="1583871" cy="1343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126546</xdr:colOff>
      <xdr:row>17</xdr:row>
      <xdr:rowOff>104775</xdr:rowOff>
    </xdr:from>
    <xdr:to>
      <xdr:col>3</xdr:col>
      <xdr:colOff>2917371</xdr:colOff>
      <xdr:row>17</xdr:row>
      <xdr:rowOff>1207174</xdr:rowOff>
    </xdr:to>
    <xdr:pic>
      <xdr:nvPicPr>
        <xdr:cNvPr id="16" name="Picture 145409">
          <a:extLst>
            <a:ext uri="{FF2B5EF4-FFF2-40B4-BE49-F238E27FC236}">
              <a16:creationId xmlns:a16="http://schemas.microsoft.com/office/drawing/2014/main" id="{5CD95B60-AD23-48B0-AB64-0B6A8BB4C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3725" y="17072882"/>
          <a:ext cx="2790825" cy="11023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104775</xdr:colOff>
      <xdr:row>22</xdr:row>
      <xdr:rowOff>85725</xdr:rowOff>
    </xdr:from>
    <xdr:to>
      <xdr:col>3</xdr:col>
      <xdr:colOff>1786458</xdr:colOff>
      <xdr:row>22</xdr:row>
      <xdr:rowOff>652264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41C2ABB-9842-46CF-B258-25CA6E506D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845" t="11266" r="2179"/>
        <a:stretch/>
      </xdr:blipFill>
      <xdr:spPr>
        <a:xfrm>
          <a:off x="3105150" y="26260425"/>
          <a:ext cx="1681683" cy="566539"/>
        </a:xfrm>
        <a:prstGeom prst="rect">
          <a:avLst/>
        </a:prstGeom>
      </xdr:spPr>
    </xdr:pic>
    <xdr:clientData/>
  </xdr:twoCellAnchor>
  <xdr:twoCellAnchor editAs="oneCell">
    <xdr:from>
      <xdr:col>3</xdr:col>
      <xdr:colOff>90288</xdr:colOff>
      <xdr:row>23</xdr:row>
      <xdr:rowOff>89890</xdr:rowOff>
    </xdr:from>
    <xdr:to>
      <xdr:col>3</xdr:col>
      <xdr:colOff>1241438</xdr:colOff>
      <xdr:row>23</xdr:row>
      <xdr:rowOff>406256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E11CBC3-2086-4496-8D3B-821782BDCC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8880" b="4539"/>
        <a:stretch/>
      </xdr:blipFill>
      <xdr:spPr>
        <a:xfrm>
          <a:off x="3090663" y="26988490"/>
          <a:ext cx="1151150" cy="316366"/>
        </a:xfrm>
        <a:prstGeom prst="rect">
          <a:avLst/>
        </a:prstGeom>
      </xdr:spPr>
    </xdr:pic>
    <xdr:clientData/>
  </xdr:twoCellAnchor>
  <xdr:twoCellAnchor editAs="oneCell">
    <xdr:from>
      <xdr:col>3</xdr:col>
      <xdr:colOff>171449</xdr:colOff>
      <xdr:row>24</xdr:row>
      <xdr:rowOff>152400</xdr:rowOff>
    </xdr:from>
    <xdr:to>
      <xdr:col>3</xdr:col>
      <xdr:colOff>2833098</xdr:colOff>
      <xdr:row>24</xdr:row>
      <xdr:rowOff>1190625</xdr:rowOff>
    </xdr:to>
    <xdr:pic>
      <xdr:nvPicPr>
        <xdr:cNvPr id="20" name="图片 80898">
          <a:extLst>
            <a:ext uri="{FF2B5EF4-FFF2-40B4-BE49-F238E27FC236}">
              <a16:creationId xmlns:a16="http://schemas.microsoft.com/office/drawing/2014/main" id="{6856D0BC-1640-4DB0-B0F1-8AAEA7E10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15" t="37996" r="2647" b="20500"/>
        <a:stretch>
          <a:fillRect/>
        </a:stretch>
      </xdr:blipFill>
      <xdr:spPr bwMode="auto">
        <a:xfrm>
          <a:off x="3319235" y="31621186"/>
          <a:ext cx="2661649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25</xdr:row>
      <xdr:rowOff>95250</xdr:rowOff>
    </xdr:from>
    <xdr:to>
      <xdr:col>3</xdr:col>
      <xdr:colOff>1554256</xdr:colOff>
      <xdr:row>25</xdr:row>
      <xdr:rowOff>1435873</xdr:rowOff>
    </xdr:to>
    <xdr:pic>
      <xdr:nvPicPr>
        <xdr:cNvPr id="21" name="图片 61">
          <a:extLst>
            <a:ext uri="{FF2B5EF4-FFF2-40B4-BE49-F238E27FC236}">
              <a16:creationId xmlns:a16="http://schemas.microsoft.com/office/drawing/2014/main" id="{0272B52C-BAA9-4D0F-A11E-73D89A180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86" t="10783" r="12109" b="3564"/>
        <a:stretch>
          <a:fillRect/>
        </a:stretch>
      </xdr:blipFill>
      <xdr:spPr bwMode="auto">
        <a:xfrm>
          <a:off x="3124200" y="29060775"/>
          <a:ext cx="1430431" cy="13406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123825</xdr:colOff>
      <xdr:row>26</xdr:row>
      <xdr:rowOff>104775</xdr:rowOff>
    </xdr:from>
    <xdr:to>
      <xdr:col>3</xdr:col>
      <xdr:colOff>2924175</xdr:colOff>
      <xdr:row>26</xdr:row>
      <xdr:rowOff>2209800</xdr:rowOff>
    </xdr:to>
    <xdr:pic>
      <xdr:nvPicPr>
        <xdr:cNvPr id="22" name="Picture 3">
          <a:extLst>
            <a:ext uri="{FF2B5EF4-FFF2-40B4-BE49-F238E27FC236}">
              <a16:creationId xmlns:a16="http://schemas.microsoft.com/office/drawing/2014/main" id="{24E26189-4A7D-4D7D-9552-DE16D0F1B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30651450"/>
          <a:ext cx="2800350" cy="2105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209550</xdr:colOff>
      <xdr:row>27</xdr:row>
      <xdr:rowOff>146050</xdr:rowOff>
    </xdr:from>
    <xdr:to>
      <xdr:col>3</xdr:col>
      <xdr:colOff>2809875</xdr:colOff>
      <xdr:row>27</xdr:row>
      <xdr:rowOff>1222375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7173543F-9666-4668-B777-93B41EB3F679}"/>
            </a:ext>
          </a:extLst>
        </xdr:cNvPr>
        <xdr:cNvGrpSpPr/>
      </xdr:nvGrpSpPr>
      <xdr:grpSpPr>
        <a:xfrm>
          <a:off x="3357336" y="37103050"/>
          <a:ext cx="2600325" cy="1076325"/>
          <a:chOff x="11480799" y="29324300"/>
          <a:chExt cx="12284075" cy="4965700"/>
        </a:xfrm>
      </xdr:grpSpPr>
      <xdr:pic>
        <xdr:nvPicPr>
          <xdr:cNvPr id="24" name="Picture 147">
            <a:extLst>
              <a:ext uri="{FF2B5EF4-FFF2-40B4-BE49-F238E27FC236}">
                <a16:creationId xmlns:a16="http://schemas.microsoft.com/office/drawing/2014/main" id="{BB99CDB5-3FD8-4E3C-8516-B646097874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1480799" y="29324300"/>
            <a:ext cx="12284075" cy="4965700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</xdr:pic>
      <xdr:sp macro="" textlink="">
        <xdr:nvSpPr>
          <xdr:cNvPr id="25" name="Flowchart: Summing Junction 24">
            <a:extLst>
              <a:ext uri="{FF2B5EF4-FFF2-40B4-BE49-F238E27FC236}">
                <a16:creationId xmlns:a16="http://schemas.microsoft.com/office/drawing/2014/main" id="{29D11A33-C852-453B-BCAE-2671E218E659}"/>
              </a:ext>
            </a:extLst>
          </xdr:cNvPr>
          <xdr:cNvSpPr/>
        </xdr:nvSpPr>
        <xdr:spPr bwMode="auto">
          <a:xfrm>
            <a:off x="12728399" y="29820871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6" name="Flowchart: Summing Junction 25">
            <a:extLst>
              <a:ext uri="{FF2B5EF4-FFF2-40B4-BE49-F238E27FC236}">
                <a16:creationId xmlns:a16="http://schemas.microsoft.com/office/drawing/2014/main" id="{A9B35EEA-1A9E-4C0D-BE26-74E49323F6EF}"/>
              </a:ext>
            </a:extLst>
          </xdr:cNvPr>
          <xdr:cNvSpPr/>
        </xdr:nvSpPr>
        <xdr:spPr bwMode="auto">
          <a:xfrm>
            <a:off x="12760391" y="32369929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7" name="Flowchart: Summing Junction 26">
            <a:extLst>
              <a:ext uri="{FF2B5EF4-FFF2-40B4-BE49-F238E27FC236}">
                <a16:creationId xmlns:a16="http://schemas.microsoft.com/office/drawing/2014/main" id="{EFD478A7-7BFE-423F-BDF5-9C877D67DAC3}"/>
              </a:ext>
            </a:extLst>
          </xdr:cNvPr>
          <xdr:cNvSpPr/>
        </xdr:nvSpPr>
        <xdr:spPr bwMode="auto">
          <a:xfrm>
            <a:off x="17654827" y="32270615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8" name="Flowchart: Summing Junction 27">
            <a:extLst>
              <a:ext uri="{FF2B5EF4-FFF2-40B4-BE49-F238E27FC236}">
                <a16:creationId xmlns:a16="http://schemas.microsoft.com/office/drawing/2014/main" id="{1370BC40-7F38-455A-96D1-9BABFDFA4C7E}"/>
              </a:ext>
            </a:extLst>
          </xdr:cNvPr>
          <xdr:cNvSpPr/>
        </xdr:nvSpPr>
        <xdr:spPr bwMode="auto">
          <a:xfrm>
            <a:off x="22325334" y="32303721"/>
            <a:ext cx="575818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29" name="Flowchart: Summing Junction 28">
            <a:extLst>
              <a:ext uri="{FF2B5EF4-FFF2-40B4-BE49-F238E27FC236}">
                <a16:creationId xmlns:a16="http://schemas.microsoft.com/office/drawing/2014/main" id="{B9FFED79-9593-41D8-B897-FDC1D45480B4}"/>
              </a:ext>
            </a:extLst>
          </xdr:cNvPr>
          <xdr:cNvSpPr/>
        </xdr:nvSpPr>
        <xdr:spPr bwMode="auto">
          <a:xfrm>
            <a:off x="22421302" y="29953287"/>
            <a:ext cx="575818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0" name="Hexagon 29">
            <a:extLst>
              <a:ext uri="{FF2B5EF4-FFF2-40B4-BE49-F238E27FC236}">
                <a16:creationId xmlns:a16="http://schemas.microsoft.com/office/drawing/2014/main" id="{1B4D9E52-14F0-4B94-85D7-6C924082A9C8}"/>
              </a:ext>
            </a:extLst>
          </xdr:cNvPr>
          <xdr:cNvSpPr/>
        </xdr:nvSpPr>
        <xdr:spPr bwMode="auto">
          <a:xfrm>
            <a:off x="17238719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1" name="Hexagon 30">
            <a:extLst>
              <a:ext uri="{FF2B5EF4-FFF2-40B4-BE49-F238E27FC236}">
                <a16:creationId xmlns:a16="http://schemas.microsoft.com/office/drawing/2014/main" id="{7EE2DC23-A290-4AD9-9B3E-27108E467BA9}"/>
              </a:ext>
            </a:extLst>
          </xdr:cNvPr>
          <xdr:cNvSpPr/>
        </xdr:nvSpPr>
        <xdr:spPr bwMode="auto">
          <a:xfrm>
            <a:off x="17686815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2" name="Hexagon 31">
            <a:extLst>
              <a:ext uri="{FF2B5EF4-FFF2-40B4-BE49-F238E27FC236}">
                <a16:creationId xmlns:a16="http://schemas.microsoft.com/office/drawing/2014/main" id="{B2A11D03-9EF1-4B4F-A4F6-2B2B21BB8879}"/>
              </a:ext>
            </a:extLst>
          </xdr:cNvPr>
          <xdr:cNvSpPr/>
        </xdr:nvSpPr>
        <xdr:spPr bwMode="auto">
          <a:xfrm>
            <a:off x="18038704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3" name="Hexagon 32">
            <a:extLst>
              <a:ext uri="{FF2B5EF4-FFF2-40B4-BE49-F238E27FC236}">
                <a16:creationId xmlns:a16="http://schemas.microsoft.com/office/drawing/2014/main" id="{6F3AC8B1-21DA-46CA-A520-5236A1875DE3}"/>
              </a:ext>
            </a:extLst>
          </xdr:cNvPr>
          <xdr:cNvSpPr/>
        </xdr:nvSpPr>
        <xdr:spPr bwMode="auto">
          <a:xfrm>
            <a:off x="18486561" y="30251230"/>
            <a:ext cx="415866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4" name="Hexagon 33">
            <a:extLst>
              <a:ext uri="{FF2B5EF4-FFF2-40B4-BE49-F238E27FC236}">
                <a16:creationId xmlns:a16="http://schemas.microsoft.com/office/drawing/2014/main" id="{12EB937C-1347-4BE0-9D08-9534E11F72AF}"/>
              </a:ext>
            </a:extLst>
          </xdr:cNvPr>
          <xdr:cNvSpPr/>
        </xdr:nvSpPr>
        <xdr:spPr bwMode="auto">
          <a:xfrm>
            <a:off x="18902427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5" name="Hexagon 34">
            <a:extLst>
              <a:ext uri="{FF2B5EF4-FFF2-40B4-BE49-F238E27FC236}">
                <a16:creationId xmlns:a16="http://schemas.microsoft.com/office/drawing/2014/main" id="{ABC9DDCC-5DB5-4D1C-A9E8-2D714CF677D1}"/>
              </a:ext>
            </a:extLst>
          </xdr:cNvPr>
          <xdr:cNvSpPr/>
        </xdr:nvSpPr>
        <xdr:spPr bwMode="auto">
          <a:xfrm>
            <a:off x="19350284" y="3025123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6" name="Hexagon 35">
            <a:extLst>
              <a:ext uri="{FF2B5EF4-FFF2-40B4-BE49-F238E27FC236}">
                <a16:creationId xmlns:a16="http://schemas.microsoft.com/office/drawing/2014/main" id="{7ABD1808-C0E0-48C9-B5A8-BE865CC3EB54}"/>
              </a:ext>
            </a:extLst>
          </xdr:cNvPr>
          <xdr:cNvSpPr/>
        </xdr:nvSpPr>
        <xdr:spPr bwMode="auto">
          <a:xfrm>
            <a:off x="19478244" y="30880220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7" name="Hexagon 36">
            <a:extLst>
              <a:ext uri="{FF2B5EF4-FFF2-40B4-BE49-F238E27FC236}">
                <a16:creationId xmlns:a16="http://schemas.microsoft.com/office/drawing/2014/main" id="{843DB5EF-6F87-457A-80B4-70B254565BB7}"/>
              </a:ext>
            </a:extLst>
          </xdr:cNvPr>
          <xdr:cNvSpPr/>
        </xdr:nvSpPr>
        <xdr:spPr bwMode="auto">
          <a:xfrm>
            <a:off x="20277987" y="30913323"/>
            <a:ext cx="383877" cy="331048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8" name="Hexagon 37">
            <a:extLst>
              <a:ext uri="{FF2B5EF4-FFF2-40B4-BE49-F238E27FC236}">
                <a16:creationId xmlns:a16="http://schemas.microsoft.com/office/drawing/2014/main" id="{EBB8524E-7F1C-49EF-BBEA-228040E4A153}"/>
              </a:ext>
            </a:extLst>
          </xdr:cNvPr>
          <xdr:cNvSpPr/>
        </xdr:nvSpPr>
        <xdr:spPr bwMode="auto">
          <a:xfrm>
            <a:off x="20182019" y="31244371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39" name="Hexagon 38">
            <a:extLst>
              <a:ext uri="{FF2B5EF4-FFF2-40B4-BE49-F238E27FC236}">
                <a16:creationId xmlns:a16="http://schemas.microsoft.com/office/drawing/2014/main" id="{618B1892-C782-4FE5-AB33-F656FDD3973A}"/>
              </a:ext>
            </a:extLst>
          </xdr:cNvPr>
          <xdr:cNvSpPr/>
        </xdr:nvSpPr>
        <xdr:spPr bwMode="auto">
          <a:xfrm>
            <a:off x="19638193" y="31244371"/>
            <a:ext cx="383877" cy="364151"/>
          </a:xfrm>
          <a:prstGeom prst="hexagon">
            <a:avLst/>
          </a:prstGeom>
          <a:noFill/>
          <a:ln w="317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0" name="Flowchart: Summing Junction 39">
            <a:extLst>
              <a:ext uri="{FF2B5EF4-FFF2-40B4-BE49-F238E27FC236}">
                <a16:creationId xmlns:a16="http://schemas.microsoft.com/office/drawing/2014/main" id="{6D2D0EE3-FC8A-4887-A833-BE3AECEC11B2}"/>
              </a:ext>
            </a:extLst>
          </xdr:cNvPr>
          <xdr:cNvSpPr/>
        </xdr:nvSpPr>
        <xdr:spPr bwMode="auto">
          <a:xfrm>
            <a:off x="20821813" y="31178163"/>
            <a:ext cx="351889" cy="364151"/>
          </a:xfrm>
          <a:prstGeom prst="flowChartSummingJunction">
            <a:avLst/>
          </a:prstGeom>
          <a:noFill/>
          <a:ln w="9525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1" name="Flowchart: Summing Junction 40">
            <a:extLst>
              <a:ext uri="{FF2B5EF4-FFF2-40B4-BE49-F238E27FC236}">
                <a16:creationId xmlns:a16="http://schemas.microsoft.com/office/drawing/2014/main" id="{7543E3E0-467A-417F-A24F-47C3AAE417C6}"/>
              </a:ext>
            </a:extLst>
          </xdr:cNvPr>
          <xdr:cNvSpPr/>
        </xdr:nvSpPr>
        <xdr:spPr bwMode="auto">
          <a:xfrm>
            <a:off x="16279266" y="31244371"/>
            <a:ext cx="575818" cy="59588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2" name="Flowchart: Summing Junction 41">
            <a:extLst>
              <a:ext uri="{FF2B5EF4-FFF2-40B4-BE49-F238E27FC236}">
                <a16:creationId xmlns:a16="http://schemas.microsoft.com/office/drawing/2014/main" id="{CAD2D25F-008D-4E27-BEE1-ABC5932CA3E3}"/>
              </a:ext>
            </a:extLst>
          </xdr:cNvPr>
          <xdr:cNvSpPr/>
        </xdr:nvSpPr>
        <xdr:spPr bwMode="auto">
          <a:xfrm>
            <a:off x="16279266" y="29986393"/>
            <a:ext cx="575818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3" name="Flowchart: Summing Junction 42">
            <a:extLst>
              <a:ext uri="{FF2B5EF4-FFF2-40B4-BE49-F238E27FC236}">
                <a16:creationId xmlns:a16="http://schemas.microsoft.com/office/drawing/2014/main" id="{FD92787D-ED77-4611-9FE3-6B4C5808B731}"/>
              </a:ext>
            </a:extLst>
          </xdr:cNvPr>
          <xdr:cNvSpPr/>
        </xdr:nvSpPr>
        <xdr:spPr bwMode="auto">
          <a:xfrm>
            <a:off x="21717528" y="31376791"/>
            <a:ext cx="543826" cy="562779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44" name="Flowchart: Summing Junction 43">
            <a:extLst>
              <a:ext uri="{FF2B5EF4-FFF2-40B4-BE49-F238E27FC236}">
                <a16:creationId xmlns:a16="http://schemas.microsoft.com/office/drawing/2014/main" id="{9C89F3C7-3231-4E87-A600-E78F16509D9E}"/>
              </a:ext>
            </a:extLst>
          </xdr:cNvPr>
          <xdr:cNvSpPr/>
        </xdr:nvSpPr>
        <xdr:spPr bwMode="auto">
          <a:xfrm>
            <a:off x="21717528" y="29953287"/>
            <a:ext cx="543826" cy="59588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114300</xdr:colOff>
      <xdr:row>31</xdr:row>
      <xdr:rowOff>120650</xdr:rowOff>
    </xdr:from>
    <xdr:to>
      <xdr:col>3</xdr:col>
      <xdr:colOff>2933700</xdr:colOff>
      <xdr:row>31</xdr:row>
      <xdr:rowOff>1111250</xdr:rowOff>
    </xdr:to>
    <xdr:grpSp>
      <xdr:nvGrpSpPr>
        <xdr:cNvPr id="48" name="Group 47">
          <a:extLst>
            <a:ext uri="{FF2B5EF4-FFF2-40B4-BE49-F238E27FC236}">
              <a16:creationId xmlns:a16="http://schemas.microsoft.com/office/drawing/2014/main" id="{3F8B4799-EF95-4795-88F1-8313A5B66B97}"/>
            </a:ext>
          </a:extLst>
        </xdr:cNvPr>
        <xdr:cNvGrpSpPr/>
      </xdr:nvGrpSpPr>
      <xdr:grpSpPr>
        <a:xfrm>
          <a:off x="3262086" y="44262221"/>
          <a:ext cx="2819400" cy="990600"/>
          <a:chOff x="12782550" y="35744150"/>
          <a:chExt cx="2819400" cy="990600"/>
        </a:xfrm>
      </xdr:grpSpPr>
      <xdr:pic>
        <xdr:nvPicPr>
          <xdr:cNvPr id="49" name="Picture 130">
            <a:extLst>
              <a:ext uri="{FF2B5EF4-FFF2-40B4-BE49-F238E27FC236}">
                <a16:creationId xmlns:a16="http://schemas.microsoft.com/office/drawing/2014/main" id="{AEAA5965-6745-46E9-83FE-05629C97F2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2782550" y="35744150"/>
            <a:ext cx="2819400" cy="990600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</xdr:pic>
      <xdr:sp macro="" textlink="">
        <xdr:nvSpPr>
          <xdr:cNvPr id="50" name="Flowchart: Summing Junction 49">
            <a:extLst>
              <a:ext uri="{FF2B5EF4-FFF2-40B4-BE49-F238E27FC236}">
                <a16:creationId xmlns:a16="http://schemas.microsoft.com/office/drawing/2014/main" id="{BCAC59E9-3249-4DB1-BAF0-DBF3E7C8F60A}"/>
              </a:ext>
            </a:extLst>
          </xdr:cNvPr>
          <xdr:cNvSpPr/>
        </xdr:nvSpPr>
        <xdr:spPr bwMode="auto">
          <a:xfrm>
            <a:off x="12931766" y="36322000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1" name="Flowchart: Summing Junction 50">
            <a:extLst>
              <a:ext uri="{FF2B5EF4-FFF2-40B4-BE49-F238E27FC236}">
                <a16:creationId xmlns:a16="http://schemas.microsoft.com/office/drawing/2014/main" id="{10951F0C-BDDC-45BA-BCD9-05CE21089E81}"/>
              </a:ext>
            </a:extLst>
          </xdr:cNvPr>
          <xdr:cNvSpPr/>
        </xdr:nvSpPr>
        <xdr:spPr bwMode="auto">
          <a:xfrm>
            <a:off x="12939619" y="35881734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2" name="Flowchart: Summing Junction 51">
            <a:extLst>
              <a:ext uri="{FF2B5EF4-FFF2-40B4-BE49-F238E27FC236}">
                <a16:creationId xmlns:a16="http://schemas.microsoft.com/office/drawing/2014/main" id="{37F2C057-74C7-45A0-B39E-FD59498A905C}"/>
              </a:ext>
            </a:extLst>
          </xdr:cNvPr>
          <xdr:cNvSpPr/>
        </xdr:nvSpPr>
        <xdr:spPr bwMode="auto">
          <a:xfrm>
            <a:off x="14023400" y="36432067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3" name="Flowchart: Summing Junction 52">
            <a:extLst>
              <a:ext uri="{FF2B5EF4-FFF2-40B4-BE49-F238E27FC236}">
                <a16:creationId xmlns:a16="http://schemas.microsoft.com/office/drawing/2014/main" id="{418C1F0E-E9A5-4D8D-A0A1-6519E431EC4E}"/>
              </a:ext>
            </a:extLst>
          </xdr:cNvPr>
          <xdr:cNvSpPr/>
        </xdr:nvSpPr>
        <xdr:spPr bwMode="auto">
          <a:xfrm>
            <a:off x="15256397" y="36315121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54" name="Flowchart: Summing Junction 53">
            <a:extLst>
              <a:ext uri="{FF2B5EF4-FFF2-40B4-BE49-F238E27FC236}">
                <a16:creationId xmlns:a16="http://schemas.microsoft.com/office/drawing/2014/main" id="{25C06D7E-47E1-43CA-8733-1C02B4966F2B}"/>
              </a:ext>
            </a:extLst>
          </xdr:cNvPr>
          <xdr:cNvSpPr/>
        </xdr:nvSpPr>
        <xdr:spPr bwMode="auto">
          <a:xfrm>
            <a:off x="15248544" y="35874854"/>
            <a:ext cx="133509" cy="123825"/>
          </a:xfrm>
          <a:prstGeom prst="flowChartSummingJunction">
            <a:avLst/>
          </a:prstGeom>
          <a:noFill/>
          <a:ln w="12700"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190501</xdr:colOff>
      <xdr:row>4</xdr:row>
      <xdr:rowOff>76200</xdr:rowOff>
    </xdr:from>
    <xdr:to>
      <xdr:col>3</xdr:col>
      <xdr:colOff>1222265</xdr:colOff>
      <xdr:row>4</xdr:row>
      <xdr:rowOff>933450</xdr:rowOff>
    </xdr:to>
    <xdr:pic>
      <xdr:nvPicPr>
        <xdr:cNvPr id="55" name="Picture 145421">
          <a:extLst>
            <a:ext uri="{FF2B5EF4-FFF2-40B4-BE49-F238E27FC236}">
              <a16:creationId xmlns:a16="http://schemas.microsoft.com/office/drawing/2014/main" id="{9062C050-FEEE-45D2-8D15-EA2B985DE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0876" y="2781300"/>
          <a:ext cx="1031764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148167</xdr:colOff>
      <xdr:row>18</xdr:row>
      <xdr:rowOff>95250</xdr:rowOff>
    </xdr:from>
    <xdr:to>
      <xdr:col>3</xdr:col>
      <xdr:colOff>2114668</xdr:colOff>
      <xdr:row>18</xdr:row>
      <xdr:rowOff>1728107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2E3C51B-A3ED-453F-B555-FE02C0578F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462" t="1917"/>
        <a:stretch/>
      </xdr:blipFill>
      <xdr:spPr>
        <a:xfrm>
          <a:off x="3148542" y="15973425"/>
          <a:ext cx="1966501" cy="1632857"/>
        </a:xfrm>
        <a:prstGeom prst="rect">
          <a:avLst/>
        </a:prstGeom>
      </xdr:spPr>
    </xdr:pic>
    <xdr:clientData/>
  </xdr:twoCellAnchor>
  <xdr:twoCellAnchor>
    <xdr:from>
      <xdr:col>3</xdr:col>
      <xdr:colOff>179917</xdr:colOff>
      <xdr:row>19</xdr:row>
      <xdr:rowOff>127001</xdr:rowOff>
    </xdr:from>
    <xdr:to>
      <xdr:col>3</xdr:col>
      <xdr:colOff>2242760</xdr:colOff>
      <xdr:row>19</xdr:row>
      <xdr:rowOff>2481037</xdr:rowOff>
    </xdr:to>
    <xdr:grpSp>
      <xdr:nvGrpSpPr>
        <xdr:cNvPr id="57" name="Group 25">
          <a:extLst>
            <a:ext uri="{FF2B5EF4-FFF2-40B4-BE49-F238E27FC236}">
              <a16:creationId xmlns:a16="http://schemas.microsoft.com/office/drawing/2014/main" id="{5FA4EDB5-5E41-4EB3-B7F2-D609287383EB}"/>
            </a:ext>
          </a:extLst>
        </xdr:cNvPr>
        <xdr:cNvGrpSpPr>
          <a:grpSpLocks/>
        </xdr:cNvGrpSpPr>
      </xdr:nvGrpSpPr>
      <xdr:grpSpPr bwMode="auto">
        <a:xfrm>
          <a:off x="3327703" y="22660430"/>
          <a:ext cx="2062843" cy="2354036"/>
          <a:chOff x="6000750" y="33785745"/>
          <a:chExt cx="2068286" cy="2346588"/>
        </a:xfrm>
      </xdr:grpSpPr>
      <xdr:pic>
        <xdr:nvPicPr>
          <xdr:cNvPr id="58" name="Picture 18">
            <a:extLst>
              <a:ext uri="{FF2B5EF4-FFF2-40B4-BE49-F238E27FC236}">
                <a16:creationId xmlns:a16="http://schemas.microsoft.com/office/drawing/2014/main" id="{96DCBC93-067F-4AC4-8CEA-68E464F2FA3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000750" y="33785745"/>
            <a:ext cx="2068286" cy="234658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59" name="Oval 58">
            <a:extLst>
              <a:ext uri="{FF2B5EF4-FFF2-40B4-BE49-F238E27FC236}">
                <a16:creationId xmlns:a16="http://schemas.microsoft.com/office/drawing/2014/main" id="{E5C84670-C985-4A6E-B667-0FFD04D41A9D}"/>
              </a:ext>
            </a:extLst>
          </xdr:cNvPr>
          <xdr:cNvSpPr/>
        </xdr:nvSpPr>
        <xdr:spPr>
          <a:xfrm>
            <a:off x="6412492" y="34386700"/>
            <a:ext cx="191508" cy="200318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0" name="Oval 59">
            <a:extLst>
              <a:ext uri="{FF2B5EF4-FFF2-40B4-BE49-F238E27FC236}">
                <a16:creationId xmlns:a16="http://schemas.microsoft.com/office/drawing/2014/main" id="{E96AF81A-E1CE-44B3-91F5-6607511865B3}"/>
              </a:ext>
            </a:extLst>
          </xdr:cNvPr>
          <xdr:cNvSpPr/>
        </xdr:nvSpPr>
        <xdr:spPr>
          <a:xfrm>
            <a:off x="7417909" y="34386700"/>
            <a:ext cx="191508" cy="200318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1" name="Oval 60">
            <a:extLst>
              <a:ext uri="{FF2B5EF4-FFF2-40B4-BE49-F238E27FC236}">
                <a16:creationId xmlns:a16="http://schemas.microsoft.com/office/drawing/2014/main" id="{E15B193B-4C89-4D39-BE4E-F31345CE0338}"/>
              </a:ext>
            </a:extLst>
          </xdr:cNvPr>
          <xdr:cNvSpPr/>
        </xdr:nvSpPr>
        <xdr:spPr>
          <a:xfrm>
            <a:off x="7360457" y="35254747"/>
            <a:ext cx="191508" cy="209857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2" name="Oval 61">
            <a:extLst>
              <a:ext uri="{FF2B5EF4-FFF2-40B4-BE49-F238E27FC236}">
                <a16:creationId xmlns:a16="http://schemas.microsoft.com/office/drawing/2014/main" id="{17EFB408-1C7E-4021-8BDF-CA92BCE0F86D}"/>
              </a:ext>
            </a:extLst>
          </xdr:cNvPr>
          <xdr:cNvSpPr/>
        </xdr:nvSpPr>
        <xdr:spPr>
          <a:xfrm>
            <a:off x="6747631" y="35254747"/>
            <a:ext cx="191508" cy="209857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35335536-F2A4-4E9F-89C1-B803A4D24A87}"/>
              </a:ext>
            </a:extLst>
          </xdr:cNvPr>
          <xdr:cNvSpPr/>
        </xdr:nvSpPr>
        <xdr:spPr>
          <a:xfrm>
            <a:off x="6412492" y="35512300"/>
            <a:ext cx="191508" cy="209857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158751</xdr:colOff>
      <xdr:row>20</xdr:row>
      <xdr:rowOff>148168</xdr:rowOff>
    </xdr:from>
    <xdr:to>
      <xdr:col>3</xdr:col>
      <xdr:colOff>2221594</xdr:colOff>
      <xdr:row>20</xdr:row>
      <xdr:rowOff>2502204</xdr:rowOff>
    </xdr:to>
    <xdr:grpSp>
      <xdr:nvGrpSpPr>
        <xdr:cNvPr id="64" name="Group 25">
          <a:extLst>
            <a:ext uri="{FF2B5EF4-FFF2-40B4-BE49-F238E27FC236}">
              <a16:creationId xmlns:a16="http://schemas.microsoft.com/office/drawing/2014/main" id="{A34D3AC0-CAFC-4F2C-A020-182BFAA181C2}"/>
            </a:ext>
          </a:extLst>
        </xdr:cNvPr>
        <xdr:cNvGrpSpPr>
          <a:grpSpLocks/>
        </xdr:cNvGrpSpPr>
      </xdr:nvGrpSpPr>
      <xdr:grpSpPr bwMode="auto">
        <a:xfrm>
          <a:off x="3306537" y="25257882"/>
          <a:ext cx="2062843" cy="2354036"/>
          <a:chOff x="6000750" y="33785745"/>
          <a:chExt cx="2068286" cy="2346588"/>
        </a:xfrm>
      </xdr:grpSpPr>
      <xdr:pic>
        <xdr:nvPicPr>
          <xdr:cNvPr id="65" name="Picture 18">
            <a:extLst>
              <a:ext uri="{FF2B5EF4-FFF2-40B4-BE49-F238E27FC236}">
                <a16:creationId xmlns:a16="http://schemas.microsoft.com/office/drawing/2014/main" id="{56CA9180-C5F8-4611-A0A5-813F88B8653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000750" y="33785745"/>
            <a:ext cx="2068286" cy="234658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66" name="Rectangle 65">
            <a:extLst>
              <a:ext uri="{FF2B5EF4-FFF2-40B4-BE49-F238E27FC236}">
                <a16:creationId xmlns:a16="http://schemas.microsoft.com/office/drawing/2014/main" id="{8FC9D356-1862-4115-8552-EE3B6CBAC2D9}"/>
              </a:ext>
            </a:extLst>
          </xdr:cNvPr>
          <xdr:cNvSpPr/>
        </xdr:nvSpPr>
        <xdr:spPr>
          <a:xfrm>
            <a:off x="6747631" y="35540917"/>
            <a:ext cx="315988" cy="209857"/>
          </a:xfrm>
          <a:prstGeom prst="rect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148168</xdr:colOff>
      <xdr:row>21</xdr:row>
      <xdr:rowOff>148168</xdr:rowOff>
    </xdr:from>
    <xdr:to>
      <xdr:col>3</xdr:col>
      <xdr:colOff>2211011</xdr:colOff>
      <xdr:row>21</xdr:row>
      <xdr:rowOff>2502204</xdr:rowOff>
    </xdr:to>
    <xdr:pic>
      <xdr:nvPicPr>
        <xdr:cNvPr id="67" name="Picture 18">
          <a:extLst>
            <a:ext uri="{FF2B5EF4-FFF2-40B4-BE49-F238E27FC236}">
              <a16:creationId xmlns:a16="http://schemas.microsoft.com/office/drawing/2014/main" id="{AF845127-49B6-485A-9A84-C7BDB06D5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8543" y="22979593"/>
          <a:ext cx="2062843" cy="23540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158751</xdr:colOff>
      <xdr:row>21</xdr:row>
      <xdr:rowOff>328085</xdr:rowOff>
    </xdr:from>
    <xdr:to>
      <xdr:col>3</xdr:col>
      <xdr:colOff>349755</xdr:colOff>
      <xdr:row>21</xdr:row>
      <xdr:rowOff>538608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E144AE68-9BF0-4A88-9628-574C52B5F4DD}"/>
            </a:ext>
          </a:extLst>
        </xdr:cNvPr>
        <xdr:cNvSpPr/>
      </xdr:nvSpPr>
      <xdr:spPr bwMode="auto">
        <a:xfrm>
          <a:off x="3159126" y="23159510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1979085</xdr:colOff>
      <xdr:row>21</xdr:row>
      <xdr:rowOff>328085</xdr:rowOff>
    </xdr:from>
    <xdr:to>
      <xdr:col>3</xdr:col>
      <xdr:colOff>2170089</xdr:colOff>
      <xdr:row>21</xdr:row>
      <xdr:rowOff>538608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A2ABD8DB-15C1-4152-B5F3-0106E6AD5891}"/>
            </a:ext>
          </a:extLst>
        </xdr:cNvPr>
        <xdr:cNvSpPr/>
      </xdr:nvSpPr>
      <xdr:spPr bwMode="auto">
        <a:xfrm>
          <a:off x="4979460" y="23159510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1957918</xdr:colOff>
      <xdr:row>21</xdr:row>
      <xdr:rowOff>2233085</xdr:rowOff>
    </xdr:from>
    <xdr:to>
      <xdr:col>3</xdr:col>
      <xdr:colOff>2148922</xdr:colOff>
      <xdr:row>21</xdr:row>
      <xdr:rowOff>2443608</xdr:rowOff>
    </xdr:to>
    <xdr:sp macro="" textlink="">
      <xdr:nvSpPr>
        <xdr:cNvPr id="70" name="Oval 69">
          <a:extLst>
            <a:ext uri="{FF2B5EF4-FFF2-40B4-BE49-F238E27FC236}">
              <a16:creationId xmlns:a16="http://schemas.microsoft.com/office/drawing/2014/main" id="{0E8DD011-8D0C-4E59-9336-ADB415C5087B}"/>
            </a:ext>
          </a:extLst>
        </xdr:cNvPr>
        <xdr:cNvSpPr/>
      </xdr:nvSpPr>
      <xdr:spPr bwMode="auto">
        <a:xfrm>
          <a:off x="4958293" y="25064510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3</xdr:col>
      <xdr:colOff>179918</xdr:colOff>
      <xdr:row>21</xdr:row>
      <xdr:rowOff>2095502</xdr:rowOff>
    </xdr:from>
    <xdr:to>
      <xdr:col>3</xdr:col>
      <xdr:colOff>370922</xdr:colOff>
      <xdr:row>21</xdr:row>
      <xdr:rowOff>2306025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63EC1D7C-4F06-45B1-9617-C06E171A9F83}"/>
            </a:ext>
          </a:extLst>
        </xdr:cNvPr>
        <xdr:cNvSpPr/>
      </xdr:nvSpPr>
      <xdr:spPr bwMode="auto">
        <a:xfrm>
          <a:off x="3180293" y="24926927"/>
          <a:ext cx="191004" cy="210523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endParaRPr lang="en-US"/>
        </a:p>
      </xdr:txBody>
    </xdr:sp>
    <xdr:clientData/>
  </xdr:twoCellAnchor>
  <xdr:twoCellAnchor>
    <xdr:from>
      <xdr:col>1</xdr:col>
      <xdr:colOff>47625</xdr:colOff>
      <xdr:row>3</xdr:row>
      <xdr:rowOff>269875</xdr:rowOff>
    </xdr:from>
    <xdr:to>
      <xdr:col>1</xdr:col>
      <xdr:colOff>714375</xdr:colOff>
      <xdr:row>3</xdr:row>
      <xdr:rowOff>543689</xdr:rowOff>
    </xdr:to>
    <xdr:pic>
      <xdr:nvPicPr>
        <xdr:cNvPr id="72" name="Picture 145412">
          <a:extLst>
            <a:ext uri="{FF2B5EF4-FFF2-40B4-BE49-F238E27FC236}">
              <a16:creationId xmlns:a16="http://schemas.microsoft.com/office/drawing/2014/main" id="{53908E1A-8E20-4128-8C31-5FC447A67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946" y="1943554"/>
          <a:ext cx="666750" cy="2738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63500</xdr:colOff>
      <xdr:row>11</xdr:row>
      <xdr:rowOff>269875</xdr:rowOff>
    </xdr:from>
    <xdr:to>
      <xdr:col>1</xdr:col>
      <xdr:colOff>714375</xdr:colOff>
      <xdr:row>11</xdr:row>
      <xdr:rowOff>527719</xdr:rowOff>
    </xdr:to>
    <xdr:pic>
      <xdr:nvPicPr>
        <xdr:cNvPr id="73" name="Picture 13">
          <a:extLst>
            <a:ext uri="{FF2B5EF4-FFF2-40B4-BE49-F238E27FC236}">
              <a16:creationId xmlns:a16="http://schemas.microsoft.com/office/drawing/2014/main" id="{956EB88F-DBE0-4738-A837-688C675D8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100" y="5032375"/>
          <a:ext cx="650875" cy="2578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158750</xdr:colOff>
      <xdr:row>13</xdr:row>
      <xdr:rowOff>269875</xdr:rowOff>
    </xdr:from>
    <xdr:to>
      <xdr:col>1</xdr:col>
      <xdr:colOff>619125</xdr:colOff>
      <xdr:row>14</xdr:row>
      <xdr:rowOff>38567</xdr:rowOff>
    </xdr:to>
    <xdr:pic>
      <xdr:nvPicPr>
        <xdr:cNvPr id="74" name="Picture 9">
          <a:extLst>
            <a:ext uri="{FF2B5EF4-FFF2-40B4-BE49-F238E27FC236}">
              <a16:creationId xmlns:a16="http://schemas.microsoft.com/office/drawing/2014/main" id="{E2731391-E164-4785-9731-E5F769BDC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350" y="7661275"/>
          <a:ext cx="460375" cy="5211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18</xdr:row>
      <xdr:rowOff>317500</xdr:rowOff>
    </xdr:from>
    <xdr:to>
      <xdr:col>1</xdr:col>
      <xdr:colOff>693435</xdr:colOff>
      <xdr:row>18</xdr:row>
      <xdr:rowOff>1000125</xdr:rowOff>
    </xdr:to>
    <xdr:pic>
      <xdr:nvPicPr>
        <xdr:cNvPr id="75" name="Picture 18">
          <a:extLst>
            <a:ext uri="{FF2B5EF4-FFF2-40B4-BE49-F238E27FC236}">
              <a16:creationId xmlns:a16="http://schemas.microsoft.com/office/drawing/2014/main" id="{42222F9C-1F77-4E64-8F71-29BC87896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16195675"/>
          <a:ext cx="598185" cy="682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47226</xdr:colOff>
      <xdr:row>22</xdr:row>
      <xdr:rowOff>300961</xdr:rowOff>
    </xdr:from>
    <xdr:to>
      <xdr:col>2</xdr:col>
      <xdr:colOff>2402</xdr:colOff>
      <xdr:row>22</xdr:row>
      <xdr:rowOff>525909</xdr:rowOff>
    </xdr:to>
    <xdr:pic>
      <xdr:nvPicPr>
        <xdr:cNvPr id="76" name="Picture 140">
          <a:extLst>
            <a:ext uri="{FF2B5EF4-FFF2-40B4-BE49-F238E27FC236}">
              <a16:creationId xmlns:a16="http://schemas.microsoft.com/office/drawing/2014/main" id="{F1B32C13-8B75-42BF-BC7A-7F72A4330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547" y="29637961"/>
          <a:ext cx="717176" cy="2249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67235</xdr:colOff>
      <xdr:row>28</xdr:row>
      <xdr:rowOff>212912</xdr:rowOff>
    </xdr:from>
    <xdr:to>
      <xdr:col>1</xdr:col>
      <xdr:colOff>694764</xdr:colOff>
      <xdr:row>28</xdr:row>
      <xdr:rowOff>465091</xdr:rowOff>
    </xdr:to>
    <xdr:pic>
      <xdr:nvPicPr>
        <xdr:cNvPr id="77" name="Picture 145432">
          <a:extLst>
            <a:ext uri="{FF2B5EF4-FFF2-40B4-BE49-F238E27FC236}">
              <a16:creationId xmlns:a16="http://schemas.microsoft.com/office/drawing/2014/main" id="{C7A27F44-0540-40F9-9A36-3273E061C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835" y="34493387"/>
          <a:ext cx="627529" cy="2521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190500</xdr:colOff>
      <xdr:row>14</xdr:row>
      <xdr:rowOff>108857</xdr:rowOff>
    </xdr:from>
    <xdr:to>
      <xdr:col>3</xdr:col>
      <xdr:colOff>2785444</xdr:colOff>
      <xdr:row>14</xdr:row>
      <xdr:rowOff>816428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767AF612-4768-497F-869A-FF1F76490C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7679" y="8273143"/>
          <a:ext cx="2594944" cy="707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176894</xdr:colOff>
      <xdr:row>10</xdr:row>
      <xdr:rowOff>95251</xdr:rowOff>
    </xdr:from>
    <xdr:to>
      <xdr:col>3</xdr:col>
      <xdr:colOff>2122714</xdr:colOff>
      <xdr:row>10</xdr:row>
      <xdr:rowOff>952501</xdr:rowOff>
    </xdr:to>
    <xdr:grpSp>
      <xdr:nvGrpSpPr>
        <xdr:cNvPr id="85" name="Group 84">
          <a:extLst>
            <a:ext uri="{FF2B5EF4-FFF2-40B4-BE49-F238E27FC236}">
              <a16:creationId xmlns:a16="http://schemas.microsoft.com/office/drawing/2014/main" id="{2A6C18D7-B398-4AA3-BDA8-5448AC9528B8}"/>
            </a:ext>
          </a:extLst>
        </xdr:cNvPr>
        <xdr:cNvGrpSpPr/>
      </xdr:nvGrpSpPr>
      <xdr:grpSpPr>
        <a:xfrm>
          <a:off x="3324680" y="8939894"/>
          <a:ext cx="1945820" cy="857250"/>
          <a:chOff x="3565073" y="4871357"/>
          <a:chExt cx="1881574" cy="870857"/>
        </a:xfrm>
      </xdr:grpSpPr>
      <xdr:pic>
        <xdr:nvPicPr>
          <xdr:cNvPr id="81" name="图片 1">
            <a:extLst>
              <a:ext uri="{FF2B5EF4-FFF2-40B4-BE49-F238E27FC236}">
                <a16:creationId xmlns:a16="http://schemas.microsoft.com/office/drawing/2014/main" id="{CDA0851F-7FB1-45A1-B0D7-3707E254DDB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1" r="-933" b="30152"/>
          <a:stretch/>
        </xdr:blipFill>
        <xdr:spPr>
          <a:xfrm>
            <a:off x="3565073" y="4871357"/>
            <a:ext cx="1881574" cy="870857"/>
          </a:xfrm>
          <a:prstGeom prst="rect">
            <a:avLst/>
          </a:prstGeom>
        </xdr:spPr>
      </xdr:pic>
      <xdr:sp macro="" textlink="">
        <xdr:nvSpPr>
          <xdr:cNvPr id="84" name="Rectangular Callout 33">
            <a:extLst>
              <a:ext uri="{FF2B5EF4-FFF2-40B4-BE49-F238E27FC236}">
                <a16:creationId xmlns:a16="http://schemas.microsoft.com/office/drawing/2014/main" id="{767B24CF-3357-45C9-ACF8-4670BFA8840D}"/>
              </a:ext>
            </a:extLst>
          </xdr:cNvPr>
          <xdr:cNvSpPr/>
        </xdr:nvSpPr>
        <xdr:spPr>
          <a:xfrm>
            <a:off x="4534185" y="5319593"/>
            <a:ext cx="457200" cy="171450"/>
          </a:xfrm>
          <a:prstGeom prst="wedgeRectCallout">
            <a:avLst>
              <a:gd name="adj1" fmla="val -62500"/>
              <a:gd name="adj2" fmla="val -98611"/>
            </a:avLst>
          </a:prstGeom>
          <a:solidFill>
            <a:srgbClr val="FFFF00"/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200">
                <a:solidFill>
                  <a:sysClr val="windowText" lastClr="000000"/>
                </a:solidFill>
              </a:rPr>
              <a:t>Vít</a:t>
            </a:r>
          </a:p>
        </xdr:txBody>
      </xdr:sp>
    </xdr:grpSp>
    <xdr:clientData/>
  </xdr:twoCellAnchor>
  <xdr:twoCellAnchor editAs="oneCell">
    <xdr:from>
      <xdr:col>3</xdr:col>
      <xdr:colOff>163287</xdr:colOff>
      <xdr:row>7</xdr:row>
      <xdr:rowOff>122465</xdr:rowOff>
    </xdr:from>
    <xdr:to>
      <xdr:col>3</xdr:col>
      <xdr:colOff>911679</xdr:colOff>
      <xdr:row>7</xdr:row>
      <xdr:rowOff>881036</xdr:rowOff>
    </xdr:to>
    <xdr:pic>
      <xdr:nvPicPr>
        <xdr:cNvPr id="86" name="图片 75">
          <a:extLst>
            <a:ext uri="{FF2B5EF4-FFF2-40B4-BE49-F238E27FC236}">
              <a16:creationId xmlns:a16="http://schemas.microsoft.com/office/drawing/2014/main" id="{A4A99807-86A1-4271-B613-0301D4C38A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544" t="3157" r="7718"/>
        <a:stretch/>
      </xdr:blipFill>
      <xdr:spPr>
        <a:xfrm>
          <a:off x="3170466" y="4898572"/>
          <a:ext cx="748392" cy="758571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149679</xdr:colOff>
      <xdr:row>8</xdr:row>
      <xdr:rowOff>176893</xdr:rowOff>
    </xdr:from>
    <xdr:to>
      <xdr:col>3</xdr:col>
      <xdr:colOff>2480153</xdr:colOff>
      <xdr:row>8</xdr:row>
      <xdr:rowOff>947009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AB0D9E46-150F-4943-A9FD-4E40A28D5D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6858" y="5987143"/>
          <a:ext cx="2330474" cy="770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190500</xdr:colOff>
      <xdr:row>9</xdr:row>
      <xdr:rowOff>149679</xdr:rowOff>
    </xdr:from>
    <xdr:to>
      <xdr:col>3</xdr:col>
      <xdr:colOff>1047750</xdr:colOff>
      <xdr:row>9</xdr:row>
      <xdr:rowOff>876643</xdr:rowOff>
    </xdr:to>
    <xdr:pic>
      <xdr:nvPicPr>
        <xdr:cNvPr id="88" name="图片 60">
          <a:extLst>
            <a:ext uri="{FF2B5EF4-FFF2-40B4-BE49-F238E27FC236}">
              <a16:creationId xmlns:a16="http://schemas.microsoft.com/office/drawing/2014/main" id="{72C5B4F2-F387-409B-A386-C880E6FD11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25" t="3314" r="4994" b="725"/>
        <a:stretch/>
      </xdr:blipFill>
      <xdr:spPr>
        <a:xfrm>
          <a:off x="3197679" y="6994072"/>
          <a:ext cx="857250" cy="726964"/>
        </a:xfrm>
        <a:prstGeom prst="rect">
          <a:avLst/>
        </a:prstGeom>
      </xdr:spPr>
    </xdr:pic>
    <xdr:clientData/>
  </xdr:twoCellAnchor>
  <xdr:twoCellAnchor editAs="oneCell">
    <xdr:from>
      <xdr:col>3</xdr:col>
      <xdr:colOff>136072</xdr:colOff>
      <xdr:row>16</xdr:row>
      <xdr:rowOff>149679</xdr:rowOff>
    </xdr:from>
    <xdr:to>
      <xdr:col>3</xdr:col>
      <xdr:colOff>1809750</xdr:colOff>
      <xdr:row>16</xdr:row>
      <xdr:rowOff>1834750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717F1D30-29A5-4D42-B4C1-DC36F4395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143251" y="15212786"/>
          <a:ext cx="1673678" cy="1685071"/>
        </a:xfrm>
        <a:prstGeom prst="rect">
          <a:avLst/>
        </a:prstGeom>
      </xdr:spPr>
    </xdr:pic>
    <xdr:clientData/>
  </xdr:twoCellAnchor>
  <xdr:twoCellAnchor editAs="oneCell">
    <xdr:from>
      <xdr:col>3</xdr:col>
      <xdr:colOff>163285</xdr:colOff>
      <xdr:row>28</xdr:row>
      <xdr:rowOff>81643</xdr:rowOff>
    </xdr:from>
    <xdr:to>
      <xdr:col>3</xdr:col>
      <xdr:colOff>1741714</xdr:colOff>
      <xdr:row>28</xdr:row>
      <xdr:rowOff>2357908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308A324-5E2C-4219-B0C2-453D9D4CF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170464" y="38290500"/>
          <a:ext cx="1578429" cy="2276265"/>
        </a:xfrm>
        <a:prstGeom prst="rect">
          <a:avLst/>
        </a:prstGeom>
      </xdr:spPr>
    </xdr:pic>
    <xdr:clientData/>
  </xdr:twoCellAnchor>
  <xdr:twoCellAnchor editAs="oneCell">
    <xdr:from>
      <xdr:col>3</xdr:col>
      <xdr:colOff>81644</xdr:colOff>
      <xdr:row>30</xdr:row>
      <xdr:rowOff>95250</xdr:rowOff>
    </xdr:from>
    <xdr:to>
      <xdr:col>3</xdr:col>
      <xdr:colOff>1891394</xdr:colOff>
      <xdr:row>30</xdr:row>
      <xdr:rowOff>2449474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18CC7A4F-39DE-4B11-A9B8-3D0DC4C3B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088823" y="41556214"/>
          <a:ext cx="1809750" cy="2354224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29</xdr:row>
      <xdr:rowOff>149678</xdr:rowOff>
    </xdr:from>
    <xdr:to>
      <xdr:col>3</xdr:col>
      <xdr:colOff>2483259</xdr:colOff>
      <xdr:row>29</xdr:row>
      <xdr:rowOff>707571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4275A58E-497A-423B-BBD7-199CC57A0F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09" t="57789" r="83889" b="38378"/>
        <a:stretch/>
      </xdr:blipFill>
      <xdr:spPr>
        <a:xfrm>
          <a:off x="3156857" y="40794214"/>
          <a:ext cx="2333581" cy="557893"/>
        </a:xfrm>
        <a:prstGeom prst="rect">
          <a:avLst/>
        </a:prstGeom>
      </xdr:spPr>
    </xdr:pic>
    <xdr:clientData/>
  </xdr:twoCellAnchor>
  <xdr:twoCellAnchor>
    <xdr:from>
      <xdr:col>3</xdr:col>
      <xdr:colOff>1034142</xdr:colOff>
      <xdr:row>10</xdr:row>
      <xdr:rowOff>381001</xdr:rowOff>
    </xdr:from>
    <xdr:to>
      <xdr:col>3</xdr:col>
      <xdr:colOff>1224642</xdr:colOff>
      <xdr:row>10</xdr:row>
      <xdr:rowOff>563218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017BE8DA-2492-45CE-9D2F-741BBD834120}"/>
            </a:ext>
          </a:extLst>
        </xdr:cNvPr>
        <xdr:cNvSpPr/>
      </xdr:nvSpPr>
      <xdr:spPr>
        <a:xfrm>
          <a:off x="4041321" y="8259537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1415142</xdr:colOff>
      <xdr:row>11</xdr:row>
      <xdr:rowOff>149679</xdr:rowOff>
    </xdr:from>
    <xdr:to>
      <xdr:col>3</xdr:col>
      <xdr:colOff>1605642</xdr:colOff>
      <xdr:row>11</xdr:row>
      <xdr:rowOff>331896</xdr:rowOff>
    </xdr:to>
    <xdr:sp macro="" textlink="">
      <xdr:nvSpPr>
        <xdr:cNvPr id="95" name="Oval 94">
          <a:extLst>
            <a:ext uri="{FF2B5EF4-FFF2-40B4-BE49-F238E27FC236}">
              <a16:creationId xmlns:a16="http://schemas.microsoft.com/office/drawing/2014/main" id="{22A295FF-B7E5-43B7-AB5F-CE0D2157D773}"/>
            </a:ext>
          </a:extLst>
        </xdr:cNvPr>
        <xdr:cNvSpPr/>
      </xdr:nvSpPr>
      <xdr:spPr>
        <a:xfrm>
          <a:off x="4422321" y="9062358"/>
          <a:ext cx="190500" cy="182217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136072</xdr:colOff>
      <xdr:row>6</xdr:row>
      <xdr:rowOff>272142</xdr:rowOff>
    </xdr:from>
    <xdr:to>
      <xdr:col>3</xdr:col>
      <xdr:colOff>653143</xdr:colOff>
      <xdr:row>6</xdr:row>
      <xdr:rowOff>748392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8944DA67-4421-4683-8383-2227223BF303}"/>
            </a:ext>
          </a:extLst>
        </xdr:cNvPr>
        <xdr:cNvSpPr/>
      </xdr:nvSpPr>
      <xdr:spPr>
        <a:xfrm>
          <a:off x="3283858" y="5016499"/>
          <a:ext cx="517071" cy="476250"/>
        </a:xfrm>
        <a:prstGeom prst="ellipse">
          <a:avLst/>
        </a:prstGeom>
        <a:solidFill>
          <a:schemeClr val="tx1">
            <a:lumMod val="85000"/>
            <a:lumOff val="1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56030</xdr:colOff>
      <xdr:row>3</xdr:row>
      <xdr:rowOff>268941</xdr:rowOff>
    </xdr:from>
    <xdr:to>
      <xdr:col>1</xdr:col>
      <xdr:colOff>672354</xdr:colOff>
      <xdr:row>3</xdr:row>
      <xdr:rowOff>471063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ECB5A167-3B14-4251-94CE-697C0DFC8B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1148" y="1692088"/>
          <a:ext cx="616324" cy="202122"/>
        </a:xfrm>
        <a:prstGeom prst="rect">
          <a:avLst/>
        </a:prstGeom>
      </xdr:spPr>
    </xdr:pic>
    <xdr:clientData/>
  </xdr:twoCellAnchor>
  <xdr:twoCellAnchor editAs="oneCell">
    <xdr:from>
      <xdr:col>1</xdr:col>
      <xdr:colOff>123265</xdr:colOff>
      <xdr:row>6</xdr:row>
      <xdr:rowOff>302559</xdr:rowOff>
    </xdr:from>
    <xdr:to>
      <xdr:col>1</xdr:col>
      <xdr:colOff>683558</xdr:colOff>
      <xdr:row>6</xdr:row>
      <xdr:rowOff>488728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7FA06FF-C8BB-4171-871C-95953E923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8383" y="5020235"/>
          <a:ext cx="560293" cy="186169"/>
        </a:xfrm>
        <a:prstGeom prst="rect">
          <a:avLst/>
        </a:prstGeom>
      </xdr:spPr>
    </xdr:pic>
    <xdr:clientData/>
  </xdr:twoCellAnchor>
  <xdr:twoCellAnchor>
    <xdr:from>
      <xdr:col>3</xdr:col>
      <xdr:colOff>104775</xdr:colOff>
      <xdr:row>6</xdr:row>
      <xdr:rowOff>228600</xdr:rowOff>
    </xdr:from>
    <xdr:to>
      <xdr:col>3</xdr:col>
      <xdr:colOff>1786458</xdr:colOff>
      <xdr:row>6</xdr:row>
      <xdr:rowOff>795139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41D417AF-2164-4DA7-A01C-40BEBFADA3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845" t="11266" r="2179"/>
        <a:stretch/>
      </xdr:blipFill>
      <xdr:spPr>
        <a:xfrm>
          <a:off x="3105150" y="4933950"/>
          <a:ext cx="1681683" cy="566539"/>
        </a:xfrm>
        <a:prstGeom prst="rect">
          <a:avLst/>
        </a:prstGeom>
      </xdr:spPr>
    </xdr:pic>
    <xdr:clientData/>
  </xdr:twoCellAnchor>
  <xdr:twoCellAnchor editAs="oneCell">
    <xdr:from>
      <xdr:col>3</xdr:col>
      <xdr:colOff>102194</xdr:colOff>
      <xdr:row>7</xdr:row>
      <xdr:rowOff>328015</xdr:rowOff>
    </xdr:from>
    <xdr:to>
      <xdr:col>3</xdr:col>
      <xdr:colOff>1253344</xdr:colOff>
      <xdr:row>7</xdr:row>
      <xdr:rowOff>644381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F3FA02D8-337E-4AD9-8EE8-FF9E296AF0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8880" b="4539"/>
        <a:stretch/>
      </xdr:blipFill>
      <xdr:spPr>
        <a:xfrm>
          <a:off x="3102569" y="6031109"/>
          <a:ext cx="1151150" cy="316366"/>
        </a:xfrm>
        <a:prstGeom prst="rect">
          <a:avLst/>
        </a:prstGeom>
      </xdr:spPr>
    </xdr:pic>
    <xdr:clientData/>
  </xdr:twoCellAnchor>
  <xdr:twoCellAnchor>
    <xdr:from>
      <xdr:col>1</xdr:col>
      <xdr:colOff>47226</xdr:colOff>
      <xdr:row>6</xdr:row>
      <xdr:rowOff>300961</xdr:rowOff>
    </xdr:from>
    <xdr:to>
      <xdr:col>2</xdr:col>
      <xdr:colOff>2402</xdr:colOff>
      <xdr:row>6</xdr:row>
      <xdr:rowOff>525909</xdr:rowOff>
    </xdr:to>
    <xdr:pic>
      <xdr:nvPicPr>
        <xdr:cNvPr id="89" name="Picture 140">
          <a:extLst>
            <a:ext uri="{FF2B5EF4-FFF2-40B4-BE49-F238E27FC236}">
              <a16:creationId xmlns:a16="http://schemas.microsoft.com/office/drawing/2014/main" id="{29E0F8E9-1331-4A38-B184-81B7D9630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445" y="4980117"/>
          <a:ext cx="717176" cy="2249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145677</xdr:colOff>
      <xdr:row>13</xdr:row>
      <xdr:rowOff>78441</xdr:rowOff>
    </xdr:from>
    <xdr:to>
      <xdr:col>3</xdr:col>
      <xdr:colOff>1200231</xdr:colOff>
      <xdr:row>13</xdr:row>
      <xdr:rowOff>964755</xdr:rowOff>
    </xdr:to>
    <xdr:pic>
      <xdr:nvPicPr>
        <xdr:cNvPr id="90" name="图片 157695">
          <a:extLst>
            <a:ext uri="{FF2B5EF4-FFF2-40B4-BE49-F238E27FC236}">
              <a16:creationId xmlns:a16="http://schemas.microsoft.com/office/drawing/2014/main" id="{F6709D40-352F-4B2C-A003-9F3B60526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69" t="13258" r="11174" b="14394"/>
        <a:stretch/>
      </xdr:blipFill>
      <xdr:spPr>
        <a:xfrm>
          <a:off x="3146052" y="12156141"/>
          <a:ext cx="1054554" cy="886314"/>
        </a:xfrm>
        <a:prstGeom prst="rect">
          <a:avLst/>
        </a:prstGeom>
      </xdr:spPr>
    </xdr:pic>
    <xdr:clientData/>
  </xdr:twoCellAnchor>
  <xdr:twoCellAnchor editAs="oneCell">
    <xdr:from>
      <xdr:col>1</xdr:col>
      <xdr:colOff>78442</xdr:colOff>
      <xdr:row>13</xdr:row>
      <xdr:rowOff>336178</xdr:rowOff>
    </xdr:from>
    <xdr:to>
      <xdr:col>1</xdr:col>
      <xdr:colOff>687001</xdr:colOff>
      <xdr:row>13</xdr:row>
      <xdr:rowOff>728382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89A40929-77C8-46DE-8D86-789F02F10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3560" y="12438531"/>
          <a:ext cx="608559" cy="392204"/>
        </a:xfrm>
        <a:prstGeom prst="rect">
          <a:avLst/>
        </a:prstGeom>
      </xdr:spPr>
    </xdr:pic>
    <xdr:clientData/>
  </xdr:twoCellAnchor>
  <xdr:twoCellAnchor editAs="oneCell">
    <xdr:from>
      <xdr:col>1</xdr:col>
      <xdr:colOff>145678</xdr:colOff>
      <xdr:row>30</xdr:row>
      <xdr:rowOff>359429</xdr:rowOff>
    </xdr:from>
    <xdr:to>
      <xdr:col>1</xdr:col>
      <xdr:colOff>587682</xdr:colOff>
      <xdr:row>30</xdr:row>
      <xdr:rowOff>582706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46C002E-9BC2-4504-A144-F1437BBA9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2897" y="35423335"/>
          <a:ext cx="442004" cy="223277"/>
        </a:xfrm>
        <a:prstGeom prst="rect">
          <a:avLst/>
        </a:prstGeom>
      </xdr:spPr>
    </xdr:pic>
    <xdr:clientData/>
  </xdr:twoCellAnchor>
  <xdr:twoCellAnchor>
    <xdr:from>
      <xdr:col>3</xdr:col>
      <xdr:colOff>235322</xdr:colOff>
      <xdr:row>30</xdr:row>
      <xdr:rowOff>123265</xdr:rowOff>
    </xdr:from>
    <xdr:to>
      <xdr:col>3</xdr:col>
      <xdr:colOff>2655794</xdr:colOff>
      <xdr:row>30</xdr:row>
      <xdr:rowOff>1345959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EB5C09E0-3FC4-4C0C-B897-CCA173E057DF}"/>
            </a:ext>
          </a:extLst>
        </xdr:cNvPr>
        <xdr:cNvGrpSpPr/>
      </xdr:nvGrpSpPr>
      <xdr:grpSpPr>
        <a:xfrm>
          <a:off x="3386510" y="35294328"/>
          <a:ext cx="2420472" cy="1222694"/>
          <a:chOff x="3238204" y="33220133"/>
          <a:chExt cx="2420472" cy="1222694"/>
        </a:xfrm>
      </xdr:grpSpPr>
      <xdr:grpSp>
        <xdr:nvGrpSpPr>
          <xdr:cNvPr id="97" name="Group 96">
            <a:extLst>
              <a:ext uri="{FF2B5EF4-FFF2-40B4-BE49-F238E27FC236}">
                <a16:creationId xmlns:a16="http://schemas.microsoft.com/office/drawing/2014/main" id="{30A127E1-2ECB-4A5E-80A4-35F048B646A3}"/>
              </a:ext>
            </a:extLst>
          </xdr:cNvPr>
          <xdr:cNvGrpSpPr/>
        </xdr:nvGrpSpPr>
        <xdr:grpSpPr>
          <a:xfrm>
            <a:off x="3238204" y="33220133"/>
            <a:ext cx="2420472" cy="1222694"/>
            <a:chOff x="3227293" y="33281471"/>
            <a:chExt cx="2420472" cy="1222694"/>
          </a:xfrm>
        </xdr:grpSpPr>
        <xdr:pic>
          <xdr:nvPicPr>
            <xdr:cNvPr id="93" name="Picture 92">
              <a:extLst>
                <a:ext uri="{FF2B5EF4-FFF2-40B4-BE49-F238E27FC236}">
                  <a16:creationId xmlns:a16="http://schemas.microsoft.com/office/drawing/2014/main" id="{B3B43F79-A245-4A39-9D2A-078EC3E88E4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3227293" y="33281471"/>
              <a:ext cx="2420472" cy="1222694"/>
            </a:xfrm>
            <a:prstGeom prst="rect">
              <a:avLst/>
            </a:prstGeom>
          </xdr:spPr>
        </xdr:pic>
        <xdr:sp macro="" textlink="">
          <xdr:nvSpPr>
            <xdr:cNvPr id="94" name="Oval 93">
              <a:extLst>
                <a:ext uri="{FF2B5EF4-FFF2-40B4-BE49-F238E27FC236}">
                  <a16:creationId xmlns:a16="http://schemas.microsoft.com/office/drawing/2014/main" id="{1D56E452-FB45-49CC-B60A-5448AB4A8A3F}"/>
                </a:ext>
              </a:extLst>
            </xdr:cNvPr>
            <xdr:cNvSpPr/>
          </xdr:nvSpPr>
          <xdr:spPr>
            <a:xfrm>
              <a:off x="5334000" y="33359912"/>
              <a:ext cx="224118" cy="212912"/>
            </a:xfrm>
            <a:prstGeom prst="ellipse">
              <a:avLst/>
            </a:prstGeom>
            <a:noFill/>
            <a:ln>
              <a:solidFill>
                <a:srgbClr val="FFFF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95" name="Oval 94">
              <a:extLst>
                <a:ext uri="{FF2B5EF4-FFF2-40B4-BE49-F238E27FC236}">
                  <a16:creationId xmlns:a16="http://schemas.microsoft.com/office/drawing/2014/main" id="{E057190E-BFFE-4F7B-A474-3E17CA55F03F}"/>
                </a:ext>
              </a:extLst>
            </xdr:cNvPr>
            <xdr:cNvSpPr/>
          </xdr:nvSpPr>
          <xdr:spPr>
            <a:xfrm>
              <a:off x="5322794" y="34043471"/>
              <a:ext cx="224118" cy="212912"/>
            </a:xfrm>
            <a:prstGeom prst="ellipse">
              <a:avLst/>
            </a:prstGeom>
            <a:noFill/>
            <a:ln>
              <a:solidFill>
                <a:srgbClr val="FFFF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  <xdr:sp macro="" textlink="">
          <xdr:nvSpPr>
            <xdr:cNvPr id="96" name="Oval 95">
              <a:extLst>
                <a:ext uri="{FF2B5EF4-FFF2-40B4-BE49-F238E27FC236}">
                  <a16:creationId xmlns:a16="http://schemas.microsoft.com/office/drawing/2014/main" id="{40A5457F-A135-422F-BE45-4C0DCE0B3D15}"/>
                </a:ext>
              </a:extLst>
            </xdr:cNvPr>
            <xdr:cNvSpPr/>
          </xdr:nvSpPr>
          <xdr:spPr>
            <a:xfrm>
              <a:off x="3238500" y="34065883"/>
              <a:ext cx="224118" cy="212912"/>
            </a:xfrm>
            <a:prstGeom prst="ellipse">
              <a:avLst/>
            </a:prstGeom>
            <a:noFill/>
            <a:ln>
              <a:solidFill>
                <a:srgbClr val="FFFF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sp macro="" textlink="">
        <xdr:nvSpPr>
          <xdr:cNvPr id="101" name="Oval 100">
            <a:extLst>
              <a:ext uri="{FF2B5EF4-FFF2-40B4-BE49-F238E27FC236}">
                <a16:creationId xmlns:a16="http://schemas.microsoft.com/office/drawing/2014/main" id="{378C4480-284E-47CA-8C84-D56FB5B80E6C}"/>
              </a:ext>
            </a:extLst>
          </xdr:cNvPr>
          <xdr:cNvSpPr/>
        </xdr:nvSpPr>
        <xdr:spPr>
          <a:xfrm>
            <a:off x="3358411" y="33721043"/>
            <a:ext cx="224118" cy="212912"/>
          </a:xfrm>
          <a:prstGeom prst="ellipse">
            <a:avLst/>
          </a:prstGeom>
          <a:noFill/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3</xdr:col>
      <xdr:colOff>142875</xdr:colOff>
      <xdr:row>4</xdr:row>
      <xdr:rowOff>76200</xdr:rowOff>
    </xdr:from>
    <xdr:to>
      <xdr:col>3</xdr:col>
      <xdr:colOff>1166112</xdr:colOff>
      <xdr:row>4</xdr:row>
      <xdr:rowOff>857250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8E34870E-6969-4E4B-80C8-BD3190368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43250" y="2524125"/>
          <a:ext cx="1023237" cy="781050"/>
        </a:xfrm>
        <a:prstGeom prst="rect">
          <a:avLst/>
        </a:prstGeom>
      </xdr:spPr>
    </xdr:pic>
    <xdr:clientData/>
  </xdr:twoCellAnchor>
  <xdr:twoCellAnchor editAs="oneCell">
    <xdr:from>
      <xdr:col>3</xdr:col>
      <xdr:colOff>142875</xdr:colOff>
      <xdr:row>3</xdr:row>
      <xdr:rowOff>133350</xdr:rowOff>
    </xdr:from>
    <xdr:to>
      <xdr:col>3</xdr:col>
      <xdr:colOff>2495550</xdr:colOff>
      <xdr:row>3</xdr:row>
      <xdr:rowOff>839153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A604086F-9DD2-4FE3-9CFF-6E9B7D96B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3250" y="1552575"/>
          <a:ext cx="2352675" cy="705803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5</xdr:row>
      <xdr:rowOff>114300</xdr:rowOff>
    </xdr:from>
    <xdr:to>
      <xdr:col>3</xdr:col>
      <xdr:colOff>1418570</xdr:colOff>
      <xdr:row>5</xdr:row>
      <xdr:rowOff>1114131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1627AC72-0505-4821-9BD0-1B65F167A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81350" y="3590925"/>
          <a:ext cx="1237595" cy="999831"/>
        </a:xfrm>
        <a:prstGeom prst="rect">
          <a:avLst/>
        </a:prstGeom>
      </xdr:spPr>
    </xdr:pic>
    <xdr:clientData/>
  </xdr:twoCellAnchor>
  <xdr:twoCellAnchor editAs="oneCell">
    <xdr:from>
      <xdr:col>3</xdr:col>
      <xdr:colOff>135499</xdr:colOff>
      <xdr:row>14</xdr:row>
      <xdr:rowOff>180975</xdr:rowOff>
    </xdr:from>
    <xdr:to>
      <xdr:col>3</xdr:col>
      <xdr:colOff>2155848</xdr:colOff>
      <xdr:row>14</xdr:row>
      <xdr:rowOff>747809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6EFF0890-BA2F-42F9-A549-180E89416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35874" y="13287375"/>
          <a:ext cx="2020349" cy="566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161926</xdr:colOff>
      <xdr:row>15</xdr:row>
      <xdr:rowOff>418569</xdr:rowOff>
    </xdr:from>
    <xdr:to>
      <xdr:col>3</xdr:col>
      <xdr:colOff>2833350</xdr:colOff>
      <xdr:row>15</xdr:row>
      <xdr:rowOff>590550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246BCEAC-DD77-40F1-914D-2D0A08A47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62301" y="14553669"/>
          <a:ext cx="2671424" cy="171981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</xdr:colOff>
      <xdr:row>16</xdr:row>
      <xdr:rowOff>190500</xdr:rowOff>
    </xdr:from>
    <xdr:to>
      <xdr:col>3</xdr:col>
      <xdr:colOff>1329790</xdr:colOff>
      <xdr:row>16</xdr:row>
      <xdr:rowOff>525809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21A200A3-EFE7-40FF-855E-C7158FE83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71825" y="15354300"/>
          <a:ext cx="1158340" cy="335309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</xdr:colOff>
      <xdr:row>17</xdr:row>
      <xdr:rowOff>95250</xdr:rowOff>
    </xdr:from>
    <xdr:to>
      <xdr:col>3</xdr:col>
      <xdr:colOff>752475</xdr:colOff>
      <xdr:row>17</xdr:row>
      <xdr:rowOff>988919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515FD7F2-132D-4880-A652-9D6B0BB18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124200" y="16011525"/>
          <a:ext cx="628650" cy="893669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133351</xdr:colOff>
      <xdr:row>18</xdr:row>
      <xdr:rowOff>160007</xdr:rowOff>
    </xdr:from>
    <xdr:to>
      <xdr:col>3</xdr:col>
      <xdr:colOff>1257300</xdr:colOff>
      <xdr:row>18</xdr:row>
      <xdr:rowOff>745504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0B525582-A6A9-49D3-BA6D-A83418C770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27496" t="42490" r="56972" b="43888"/>
        <a:stretch/>
      </xdr:blipFill>
      <xdr:spPr>
        <a:xfrm>
          <a:off x="3133726" y="17104982"/>
          <a:ext cx="1123949" cy="585497"/>
        </a:xfrm>
        <a:prstGeom prst="rect">
          <a:avLst/>
        </a:prstGeom>
      </xdr:spPr>
    </xdr:pic>
    <xdr:clientData/>
  </xdr:twoCellAnchor>
  <xdr:twoCellAnchor editAs="oneCell">
    <xdr:from>
      <xdr:col>3</xdr:col>
      <xdr:colOff>110889</xdr:colOff>
      <xdr:row>19</xdr:row>
      <xdr:rowOff>123825</xdr:rowOff>
    </xdr:from>
    <xdr:to>
      <xdr:col>3</xdr:col>
      <xdr:colOff>1126563</xdr:colOff>
      <xdr:row>19</xdr:row>
      <xdr:rowOff>971550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35C4806A-D4A1-4483-9D08-FB940E55DA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b="9181"/>
        <a:stretch/>
      </xdr:blipFill>
      <xdr:spPr>
        <a:xfrm>
          <a:off x="3111264" y="18669000"/>
          <a:ext cx="1015674" cy="847725"/>
        </a:xfrm>
        <a:prstGeom prst="rect">
          <a:avLst/>
        </a:prstGeom>
      </xdr:spPr>
    </xdr:pic>
    <xdr:clientData/>
  </xdr:twoCellAnchor>
  <xdr:twoCellAnchor editAs="oneCell">
    <xdr:from>
      <xdr:col>3</xdr:col>
      <xdr:colOff>178593</xdr:colOff>
      <xdr:row>21</xdr:row>
      <xdr:rowOff>226218</xdr:rowOff>
    </xdr:from>
    <xdr:to>
      <xdr:col>3</xdr:col>
      <xdr:colOff>1095375</xdr:colOff>
      <xdr:row>21</xdr:row>
      <xdr:rowOff>899773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E7D836C1-2298-472B-88FC-4A3285F5F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BEBA8EAE-BF5A-486C-A8C5-ECC9F3942E4B}">
              <a14:imgProps xmlns:a14="http://schemas.microsoft.com/office/drawing/2010/main">
                <a14:imgLayer r:embed="rId19">
                  <a14:imgEffect>
                    <a14:brightnessContrast bright="-20000"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178968" y="20097749"/>
          <a:ext cx="916782" cy="67355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22</xdr:row>
      <xdr:rowOff>392906</xdr:rowOff>
    </xdr:from>
    <xdr:to>
      <xdr:col>3</xdr:col>
      <xdr:colOff>2846163</xdr:colOff>
      <xdr:row>22</xdr:row>
      <xdr:rowOff>1183482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2BDF646F-6FA5-4418-832F-8B0A5B154F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rightnessContrast bright="-20000" contrast="40000"/>
                  </a14:imgEffect>
                </a14:imgLayer>
              </a14:imgProps>
            </a:ext>
          </a:extLst>
        </a:blip>
        <a:srcRect l="1409" t="5401" r="3168" b="4503"/>
        <a:stretch/>
      </xdr:blipFill>
      <xdr:spPr>
        <a:xfrm rot="10800000">
          <a:off x="3190875" y="20193000"/>
          <a:ext cx="2655663" cy="790576"/>
        </a:xfrm>
        <a:prstGeom prst="rect">
          <a:avLst/>
        </a:prstGeom>
      </xdr:spPr>
    </xdr:pic>
    <xdr:clientData/>
  </xdr:twoCellAnchor>
  <xdr:twoCellAnchor editAs="oneCell">
    <xdr:from>
      <xdr:col>3</xdr:col>
      <xdr:colOff>178594</xdr:colOff>
      <xdr:row>20</xdr:row>
      <xdr:rowOff>250031</xdr:rowOff>
    </xdr:from>
    <xdr:to>
      <xdr:col>3</xdr:col>
      <xdr:colOff>2343389</xdr:colOff>
      <xdr:row>20</xdr:row>
      <xdr:rowOff>892969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9340E233-F0A6-4F7B-BC3A-0584E7A43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bright="-40000"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178969" y="19026187"/>
          <a:ext cx="2164795" cy="642938"/>
        </a:xfrm>
        <a:prstGeom prst="rect">
          <a:avLst/>
        </a:prstGeom>
      </xdr:spPr>
    </xdr:pic>
    <xdr:clientData/>
  </xdr:twoCellAnchor>
  <xdr:twoCellAnchor editAs="oneCell">
    <xdr:from>
      <xdr:col>3</xdr:col>
      <xdr:colOff>166687</xdr:colOff>
      <xdr:row>11</xdr:row>
      <xdr:rowOff>83343</xdr:rowOff>
    </xdr:from>
    <xdr:to>
      <xdr:col>3</xdr:col>
      <xdr:colOff>654844</xdr:colOff>
      <xdr:row>11</xdr:row>
      <xdr:rowOff>886621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BAF6B894-C9A9-4E38-B3CD-2F418E3B7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167062" y="9882187"/>
          <a:ext cx="488157" cy="803278"/>
        </a:xfrm>
        <a:prstGeom prst="rect">
          <a:avLst/>
        </a:prstGeom>
      </xdr:spPr>
    </xdr:pic>
    <xdr:clientData/>
  </xdr:twoCellAnchor>
  <xdr:twoCellAnchor editAs="oneCell">
    <xdr:from>
      <xdr:col>3</xdr:col>
      <xdr:colOff>142875</xdr:colOff>
      <xdr:row>12</xdr:row>
      <xdr:rowOff>107852</xdr:rowOff>
    </xdr:from>
    <xdr:to>
      <xdr:col>3</xdr:col>
      <xdr:colOff>2845595</xdr:colOff>
      <xdr:row>12</xdr:row>
      <xdr:rowOff>1001687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349395CC-29CA-47BC-8D56-300F20449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143250" y="10930633"/>
          <a:ext cx="2702720" cy="893835"/>
        </a:xfrm>
        <a:prstGeom prst="rect">
          <a:avLst/>
        </a:prstGeom>
      </xdr:spPr>
    </xdr:pic>
    <xdr:clientData/>
  </xdr:twoCellAnchor>
  <xdr:twoCellAnchor editAs="oneCell">
    <xdr:from>
      <xdr:col>1</xdr:col>
      <xdr:colOff>57515</xdr:colOff>
      <xdr:row>27</xdr:row>
      <xdr:rowOff>273844</xdr:rowOff>
    </xdr:from>
    <xdr:to>
      <xdr:col>1</xdr:col>
      <xdr:colOff>712407</xdr:colOff>
      <xdr:row>27</xdr:row>
      <xdr:rowOff>619125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A021F43-0DA1-4200-89AD-1B3B9C9A5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64734" y="31325344"/>
          <a:ext cx="654892" cy="34528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23</xdr:row>
      <xdr:rowOff>369094</xdr:rowOff>
    </xdr:from>
    <xdr:to>
      <xdr:col>1</xdr:col>
      <xdr:colOff>716945</xdr:colOff>
      <xdr:row>23</xdr:row>
      <xdr:rowOff>767830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5597BF68-7CB7-4942-B193-A4EDB36ED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02469" y="23002875"/>
          <a:ext cx="621695" cy="398736"/>
        </a:xfrm>
        <a:prstGeom prst="rect">
          <a:avLst/>
        </a:prstGeom>
      </xdr:spPr>
    </xdr:pic>
    <xdr:clientData/>
  </xdr:twoCellAnchor>
  <xdr:twoCellAnchor editAs="oneCell">
    <xdr:from>
      <xdr:col>3</xdr:col>
      <xdr:colOff>142876</xdr:colOff>
      <xdr:row>23</xdr:row>
      <xdr:rowOff>261938</xdr:rowOff>
    </xdr:from>
    <xdr:to>
      <xdr:col>3</xdr:col>
      <xdr:colOff>2800610</xdr:colOff>
      <xdr:row>23</xdr:row>
      <xdr:rowOff>1968722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C5F5E04-8DC9-4C14-B07F-C92190B0B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143251" y="22895719"/>
          <a:ext cx="2657734" cy="1706784"/>
        </a:xfrm>
        <a:prstGeom prst="rect">
          <a:avLst/>
        </a:prstGeom>
      </xdr:spPr>
    </xdr:pic>
    <xdr:clientData/>
  </xdr:twoCellAnchor>
  <xdr:twoCellAnchor editAs="oneCell">
    <xdr:from>
      <xdr:col>3</xdr:col>
      <xdr:colOff>202405</xdr:colOff>
      <xdr:row>24</xdr:row>
      <xdr:rowOff>217383</xdr:rowOff>
    </xdr:from>
    <xdr:to>
      <xdr:col>3</xdr:col>
      <xdr:colOff>2821780</xdr:colOff>
      <xdr:row>24</xdr:row>
      <xdr:rowOff>1898195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C0F573DE-0772-4B55-895A-B6A1603BA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202780" y="25113352"/>
          <a:ext cx="2619375" cy="1680812"/>
        </a:xfrm>
        <a:prstGeom prst="rect">
          <a:avLst/>
        </a:prstGeom>
      </xdr:spPr>
    </xdr:pic>
    <xdr:clientData/>
  </xdr:twoCellAnchor>
  <xdr:oneCellAnchor>
    <xdr:from>
      <xdr:col>3</xdr:col>
      <xdr:colOff>190502</xdr:colOff>
      <xdr:row>29</xdr:row>
      <xdr:rowOff>71437</xdr:rowOff>
    </xdr:from>
    <xdr:ext cx="2655092" cy="1399105"/>
    <xdr:pic>
      <xdr:nvPicPr>
        <xdr:cNvPr id="155" name="Picture 154">
          <a:extLst>
            <a:ext uri="{FF2B5EF4-FFF2-40B4-BE49-F238E27FC236}">
              <a16:creationId xmlns:a16="http://schemas.microsoft.com/office/drawing/2014/main" id="{B6DE0417-CC67-4424-B582-D469A1837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190877" y="32611218"/>
          <a:ext cx="2655092" cy="1399105"/>
        </a:xfrm>
        <a:prstGeom prst="rect">
          <a:avLst/>
        </a:prstGeom>
      </xdr:spPr>
    </xdr:pic>
    <xdr:clientData/>
  </xdr:oneCellAnchor>
  <xdr:oneCellAnchor>
    <xdr:from>
      <xdr:col>3</xdr:col>
      <xdr:colOff>166687</xdr:colOff>
      <xdr:row>27</xdr:row>
      <xdr:rowOff>130968</xdr:rowOff>
    </xdr:from>
    <xdr:ext cx="807731" cy="1250157"/>
    <xdr:pic>
      <xdr:nvPicPr>
        <xdr:cNvPr id="156" name="Picture 155">
          <a:extLst>
            <a:ext uri="{FF2B5EF4-FFF2-40B4-BE49-F238E27FC236}">
              <a16:creationId xmlns:a16="http://schemas.microsoft.com/office/drawing/2014/main" id="{028B7A89-C26B-43CE-AF01-7D6DB3B74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167062" y="31182468"/>
          <a:ext cx="807731" cy="1250157"/>
        </a:xfrm>
        <a:prstGeom prst="rect">
          <a:avLst/>
        </a:prstGeom>
      </xdr:spPr>
    </xdr:pic>
    <xdr:clientData/>
  </xdr:oneCellAnchor>
  <xdr:twoCellAnchor editAs="oneCell">
    <xdr:from>
      <xdr:col>3</xdr:col>
      <xdr:colOff>214313</xdr:colOff>
      <xdr:row>25</xdr:row>
      <xdr:rowOff>119063</xdr:rowOff>
    </xdr:from>
    <xdr:to>
      <xdr:col>3</xdr:col>
      <xdr:colOff>2786062</xdr:colOff>
      <xdr:row>25</xdr:row>
      <xdr:rowOff>1769315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8BA7F551-52C8-4B1F-8A88-524553B7A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214688" y="27062907"/>
          <a:ext cx="2571749" cy="1650252"/>
        </a:xfrm>
        <a:prstGeom prst="rect">
          <a:avLst/>
        </a:prstGeom>
      </xdr:spPr>
    </xdr:pic>
    <xdr:clientData/>
  </xdr:twoCellAnchor>
  <xdr:twoCellAnchor editAs="oneCell">
    <xdr:from>
      <xdr:col>3</xdr:col>
      <xdr:colOff>333375</xdr:colOff>
      <xdr:row>26</xdr:row>
      <xdr:rowOff>214311</xdr:rowOff>
    </xdr:from>
    <xdr:to>
      <xdr:col>3</xdr:col>
      <xdr:colOff>2733014</xdr:colOff>
      <xdr:row>26</xdr:row>
      <xdr:rowOff>1754122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E5E1A1D8-4E59-461E-BB82-D1492432F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333750" y="29206030"/>
          <a:ext cx="2399639" cy="1539811"/>
        </a:xfrm>
        <a:prstGeom prst="rect">
          <a:avLst/>
        </a:prstGeom>
      </xdr:spPr>
    </xdr:pic>
    <xdr:clientData/>
  </xdr:twoCellAnchor>
  <xdr:twoCellAnchor editAs="oneCell">
    <xdr:from>
      <xdr:col>3</xdr:col>
      <xdr:colOff>119062</xdr:colOff>
      <xdr:row>10</xdr:row>
      <xdr:rowOff>345281</xdr:rowOff>
    </xdr:from>
    <xdr:to>
      <xdr:col>3</xdr:col>
      <xdr:colOff>2953948</xdr:colOff>
      <xdr:row>10</xdr:row>
      <xdr:rowOff>625721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D40FFFC0-87D7-44AF-AA63-D7DEBC65A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119437" y="9120187"/>
          <a:ext cx="2834886" cy="280440"/>
        </a:xfrm>
        <a:prstGeom prst="rect">
          <a:avLst/>
        </a:prstGeom>
      </xdr:spPr>
    </xdr:pic>
    <xdr:clientData/>
  </xdr:twoCellAnchor>
  <xdr:twoCellAnchor editAs="oneCell">
    <xdr:from>
      <xdr:col>3</xdr:col>
      <xdr:colOff>142875</xdr:colOff>
      <xdr:row>9</xdr:row>
      <xdr:rowOff>107156</xdr:rowOff>
    </xdr:from>
    <xdr:to>
      <xdr:col>3</xdr:col>
      <xdr:colOff>1023937</xdr:colOff>
      <xdr:row>9</xdr:row>
      <xdr:rowOff>949859</xdr:rowOff>
    </xdr:to>
    <xdr:pic>
      <xdr:nvPicPr>
        <xdr:cNvPr id="169" name="图片 65">
          <a:extLst>
            <a:ext uri="{FF2B5EF4-FFF2-40B4-BE49-F238E27FC236}">
              <a16:creationId xmlns:a16="http://schemas.microsoft.com/office/drawing/2014/main" id="{B708CD51-8DC5-434D-8E7A-235C37D378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992" t="17172" r="25000" b="25884"/>
        <a:stretch/>
      </xdr:blipFill>
      <xdr:spPr>
        <a:xfrm>
          <a:off x="3143250" y="7858125"/>
          <a:ext cx="881062" cy="842703"/>
        </a:xfrm>
        <a:prstGeom prst="rect">
          <a:avLst/>
        </a:prstGeom>
      </xdr:spPr>
    </xdr:pic>
    <xdr:clientData/>
  </xdr:twoCellAnchor>
  <xdr:twoCellAnchor editAs="oneCell">
    <xdr:from>
      <xdr:col>3</xdr:col>
      <xdr:colOff>154782</xdr:colOff>
      <xdr:row>8</xdr:row>
      <xdr:rowOff>95250</xdr:rowOff>
    </xdr:from>
    <xdr:to>
      <xdr:col>3</xdr:col>
      <xdr:colOff>1991855</xdr:colOff>
      <xdr:row>8</xdr:row>
      <xdr:rowOff>904875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39BBBB2D-8A5B-474D-97D4-363D44377D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7369" t="4806" r="16403" b="12371"/>
        <a:stretch/>
      </xdr:blipFill>
      <xdr:spPr>
        <a:xfrm rot="16200000">
          <a:off x="3668881" y="6308557"/>
          <a:ext cx="809625" cy="1837073"/>
        </a:xfrm>
        <a:prstGeom prst="rect">
          <a:avLst/>
        </a:prstGeom>
      </xdr:spPr>
    </xdr:pic>
    <xdr:clientData/>
  </xdr:twoCellAnchor>
  <xdr:twoCellAnchor editAs="oneCell">
    <xdr:from>
      <xdr:col>3</xdr:col>
      <xdr:colOff>149678</xdr:colOff>
      <xdr:row>28</xdr:row>
      <xdr:rowOff>149678</xdr:rowOff>
    </xdr:from>
    <xdr:to>
      <xdr:col>3</xdr:col>
      <xdr:colOff>2483259</xdr:colOff>
      <xdr:row>28</xdr:row>
      <xdr:rowOff>707571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34AC14E5-4AA0-4982-98B1-3B5F467573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09" t="57789" r="83889" b="38378"/>
        <a:stretch/>
      </xdr:blipFill>
      <xdr:spPr>
        <a:xfrm>
          <a:off x="3150053" y="39964178"/>
          <a:ext cx="2333581" cy="55789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34"/>
  <sheetViews>
    <sheetView zoomScale="70" zoomScaleNormal="70" workbookViewId="0">
      <pane ySplit="3" topLeftCell="A28" activePane="bottomLeft" state="frozen"/>
      <selection activeCell="E20" sqref="E20:I21"/>
      <selection pane="bottomLeft" activeCell="E20" sqref="E20:I21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9" width="11.1796875" style="1" customWidth="1"/>
  </cols>
  <sheetData>
    <row r="1" spans="1:13" ht="82.5" customHeight="1">
      <c r="A1" s="145" t="s">
        <v>90</v>
      </c>
      <c r="B1" s="146"/>
      <c r="C1" s="146"/>
      <c r="D1" s="146"/>
      <c r="E1" s="146"/>
      <c r="F1" s="146"/>
      <c r="G1" s="146"/>
      <c r="H1" s="146"/>
      <c r="I1" s="146"/>
    </row>
    <row r="2" spans="1:13" s="1" customFormat="1" ht="24.75" customHeight="1">
      <c r="A2" s="150" t="s">
        <v>2</v>
      </c>
      <c r="B2" s="150" t="s">
        <v>7</v>
      </c>
      <c r="C2" s="150" t="s">
        <v>91</v>
      </c>
      <c r="D2" s="150" t="s">
        <v>8</v>
      </c>
      <c r="E2" s="147" t="s">
        <v>9</v>
      </c>
      <c r="F2" s="148"/>
      <c r="G2" s="148"/>
      <c r="H2" s="148"/>
      <c r="I2" s="149"/>
    </row>
    <row r="3" spans="1:13" ht="24.75" customHeight="1">
      <c r="A3" s="151"/>
      <c r="B3" s="151"/>
      <c r="C3" s="151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</row>
    <row r="4" spans="1:13" s="1" customFormat="1" ht="81" customHeight="1">
      <c r="A4" s="14">
        <v>1</v>
      </c>
      <c r="B4" s="152" t="s">
        <v>10</v>
      </c>
      <c r="C4" s="15" t="s">
        <v>25</v>
      </c>
      <c r="D4" s="14"/>
      <c r="E4" s="53" t="s">
        <v>1</v>
      </c>
      <c r="F4" s="53" t="s">
        <v>1</v>
      </c>
      <c r="G4" s="53" t="s">
        <v>1</v>
      </c>
      <c r="H4" s="58" t="s">
        <v>131</v>
      </c>
      <c r="I4" s="69" t="s">
        <v>132</v>
      </c>
      <c r="L4" s="54"/>
      <c r="M4" s="55" t="s">
        <v>128</v>
      </c>
    </row>
    <row r="5" spans="1:13" s="1" customFormat="1" ht="81" customHeight="1">
      <c r="A5" s="31">
        <v>2</v>
      </c>
      <c r="B5" s="153"/>
      <c r="C5" s="32" t="s">
        <v>26</v>
      </c>
      <c r="D5" s="31"/>
      <c r="E5" s="53" t="s">
        <v>1</v>
      </c>
      <c r="F5" s="53" t="s">
        <v>1</v>
      </c>
      <c r="G5" s="53" t="s">
        <v>1</v>
      </c>
      <c r="H5" s="58" t="s">
        <v>131</v>
      </c>
      <c r="I5" s="69" t="s">
        <v>132</v>
      </c>
      <c r="L5" s="56"/>
      <c r="M5" s="55" t="s">
        <v>130</v>
      </c>
    </row>
    <row r="6" spans="1:13" ht="81" customHeight="1" thickBot="1">
      <c r="A6" s="16">
        <v>3</v>
      </c>
      <c r="B6" s="154"/>
      <c r="C6" s="16" t="s">
        <v>24</v>
      </c>
      <c r="D6" s="16"/>
      <c r="E6" s="53" t="s">
        <v>1</v>
      </c>
      <c r="F6" s="53" t="s">
        <v>1</v>
      </c>
      <c r="G6" s="53" t="s">
        <v>1</v>
      </c>
      <c r="H6" s="58" t="s">
        <v>131</v>
      </c>
      <c r="I6" s="69" t="s">
        <v>132</v>
      </c>
      <c r="L6" s="57"/>
      <c r="M6" t="s">
        <v>129</v>
      </c>
    </row>
    <row r="7" spans="1:13" ht="103.5" customHeight="1">
      <c r="A7" s="23">
        <v>1</v>
      </c>
      <c r="B7" s="153" t="s">
        <v>16</v>
      </c>
      <c r="C7" s="15" t="s">
        <v>105</v>
      </c>
      <c r="D7" s="23"/>
      <c r="E7" s="58" t="s">
        <v>131</v>
      </c>
      <c r="F7" s="69" t="s">
        <v>132</v>
      </c>
      <c r="G7" s="14"/>
      <c r="H7" s="14"/>
      <c r="I7" s="14"/>
    </row>
    <row r="8" spans="1:13" ht="103.5" customHeight="1" thickBot="1">
      <c r="A8" s="16">
        <v>2</v>
      </c>
      <c r="B8" s="154"/>
      <c r="C8" s="15" t="s">
        <v>104</v>
      </c>
      <c r="D8" s="16"/>
      <c r="E8" s="58" t="s">
        <v>131</v>
      </c>
      <c r="F8" s="69" t="s">
        <v>132</v>
      </c>
      <c r="G8" s="14"/>
      <c r="H8" s="14"/>
      <c r="I8" s="14"/>
    </row>
    <row r="9" spans="1:13" ht="59.25" customHeight="1">
      <c r="A9" s="23">
        <v>1</v>
      </c>
      <c r="B9" s="153" t="s">
        <v>0</v>
      </c>
      <c r="C9" s="24" t="s">
        <v>96</v>
      </c>
      <c r="D9" s="23"/>
      <c r="E9" s="53" t="s">
        <v>1</v>
      </c>
      <c r="F9" s="53" t="s">
        <v>1</v>
      </c>
      <c r="G9" s="53" t="s">
        <v>1</v>
      </c>
      <c r="H9" s="58" t="s">
        <v>131</v>
      </c>
      <c r="I9" s="69" t="s">
        <v>132</v>
      </c>
    </row>
    <row r="10" spans="1:13" ht="67.5" customHeight="1">
      <c r="A10" s="14">
        <v>2</v>
      </c>
      <c r="B10" s="153"/>
      <c r="C10" s="14" t="s">
        <v>97</v>
      </c>
      <c r="D10" s="14"/>
      <c r="E10" s="53" t="s">
        <v>1</v>
      </c>
      <c r="F10" s="53" t="s">
        <v>1</v>
      </c>
      <c r="G10" s="53" t="s">
        <v>1</v>
      </c>
      <c r="H10" s="58" t="s">
        <v>131</v>
      </c>
      <c r="I10" s="69" t="s">
        <v>132</v>
      </c>
    </row>
    <row r="11" spans="1:13" ht="150" customHeight="1">
      <c r="A11" s="14">
        <v>3</v>
      </c>
      <c r="B11" s="153"/>
      <c r="C11" s="14" t="s">
        <v>98</v>
      </c>
      <c r="D11" s="14"/>
      <c r="E11" s="53" t="s">
        <v>1</v>
      </c>
      <c r="F11" s="53" t="s">
        <v>1</v>
      </c>
      <c r="G11" s="53" t="s">
        <v>1</v>
      </c>
      <c r="H11" s="58" t="s">
        <v>131</v>
      </c>
      <c r="I11" s="69" t="s">
        <v>132</v>
      </c>
    </row>
    <row r="12" spans="1:13" ht="73.5" customHeight="1">
      <c r="A12" s="14">
        <v>4</v>
      </c>
      <c r="B12" s="153"/>
      <c r="C12" s="15" t="s">
        <v>64</v>
      </c>
      <c r="D12" s="14"/>
      <c r="E12" s="53"/>
      <c r="F12" s="53" t="s">
        <v>1</v>
      </c>
      <c r="G12" s="53" t="s">
        <v>1</v>
      </c>
      <c r="H12" s="58" t="s">
        <v>131</v>
      </c>
      <c r="I12" s="69" t="s">
        <v>132</v>
      </c>
    </row>
    <row r="13" spans="1:13" ht="96" customHeight="1">
      <c r="A13" s="14">
        <v>5</v>
      </c>
      <c r="B13" s="153"/>
      <c r="C13" s="14" t="s">
        <v>99</v>
      </c>
      <c r="D13" s="14"/>
      <c r="E13" s="53" t="s">
        <v>1</v>
      </c>
      <c r="F13" s="53" t="s">
        <v>1</v>
      </c>
      <c r="G13" s="53" t="s">
        <v>1</v>
      </c>
      <c r="H13" s="58" t="s">
        <v>131</v>
      </c>
      <c r="I13" s="69" t="s">
        <v>132</v>
      </c>
    </row>
    <row r="14" spans="1:13" ht="222" customHeight="1" thickBot="1">
      <c r="A14" s="16">
        <v>6</v>
      </c>
      <c r="B14" s="154"/>
      <c r="C14" s="16" t="s">
        <v>24</v>
      </c>
      <c r="D14" s="16"/>
      <c r="E14" s="53" t="s">
        <v>1</v>
      </c>
      <c r="F14" s="53" t="s">
        <v>1</v>
      </c>
      <c r="G14" s="53" t="s">
        <v>1</v>
      </c>
      <c r="H14" s="58" t="s">
        <v>131</v>
      </c>
      <c r="I14" s="69" t="s">
        <v>132</v>
      </c>
    </row>
    <row r="15" spans="1:13" ht="141" customHeight="1">
      <c r="A15" s="23">
        <v>1</v>
      </c>
      <c r="B15" s="153" t="s">
        <v>27</v>
      </c>
      <c r="C15" s="33" t="s">
        <v>28</v>
      </c>
      <c r="D15" s="23"/>
      <c r="E15" s="53" t="s">
        <v>1</v>
      </c>
      <c r="F15" s="53" t="s">
        <v>1</v>
      </c>
      <c r="G15" s="53" t="s">
        <v>1</v>
      </c>
      <c r="H15" s="58" t="s">
        <v>131</v>
      </c>
      <c r="I15" s="69" t="s">
        <v>132</v>
      </c>
    </row>
    <row r="16" spans="1:13" ht="203.25" customHeight="1">
      <c r="A16" s="14">
        <v>2</v>
      </c>
      <c r="B16" s="153"/>
      <c r="C16" s="32" t="s">
        <v>23</v>
      </c>
      <c r="D16" s="14"/>
      <c r="E16" s="58" t="s">
        <v>131</v>
      </c>
      <c r="F16" s="69" t="s">
        <v>132</v>
      </c>
      <c r="G16" s="5"/>
      <c r="H16" s="5"/>
      <c r="I16" s="5"/>
    </row>
    <row r="17" spans="1:11" ht="203.25" customHeight="1">
      <c r="A17" s="14">
        <v>3</v>
      </c>
      <c r="B17" s="153"/>
      <c r="C17" s="32" t="s">
        <v>30</v>
      </c>
      <c r="D17" s="14"/>
      <c r="E17" s="5"/>
      <c r="F17" s="53" t="s">
        <v>1</v>
      </c>
      <c r="G17" s="5"/>
      <c r="H17" s="5"/>
      <c r="I17" s="5"/>
    </row>
    <row r="18" spans="1:11" ht="203.25" customHeight="1" thickBot="1">
      <c r="A18" s="16">
        <v>4</v>
      </c>
      <c r="B18" s="154"/>
      <c r="C18" s="17" t="s">
        <v>29</v>
      </c>
      <c r="D18" s="16"/>
      <c r="E18" s="58" t="s">
        <v>131</v>
      </c>
      <c r="F18" s="69" t="s">
        <v>132</v>
      </c>
      <c r="G18" s="5"/>
      <c r="H18" s="5"/>
      <c r="I18" s="5"/>
    </row>
    <row r="19" spans="1:11" ht="60" customHeight="1">
      <c r="A19" s="23">
        <v>1</v>
      </c>
      <c r="B19" s="153" t="s">
        <v>19</v>
      </c>
      <c r="C19" s="23" t="s">
        <v>100</v>
      </c>
      <c r="D19" s="23"/>
      <c r="E19" s="53" t="s">
        <v>1</v>
      </c>
      <c r="F19" s="53" t="s">
        <v>1</v>
      </c>
      <c r="G19" s="53" t="s">
        <v>1</v>
      </c>
      <c r="H19" s="58" t="s">
        <v>131</v>
      </c>
      <c r="I19" s="69" t="s">
        <v>132</v>
      </c>
    </row>
    <row r="20" spans="1:11" ht="57" customHeight="1">
      <c r="A20" s="14">
        <v>2</v>
      </c>
      <c r="B20" s="153"/>
      <c r="C20" s="14" t="s">
        <v>5</v>
      </c>
      <c r="D20" s="14"/>
      <c r="E20" s="53" t="s">
        <v>1</v>
      </c>
      <c r="F20" s="53" t="s">
        <v>1</v>
      </c>
      <c r="G20" s="53" t="s">
        <v>1</v>
      </c>
      <c r="H20" s="58" t="s">
        <v>131</v>
      </c>
      <c r="I20" s="69" t="s">
        <v>132</v>
      </c>
    </row>
    <row r="21" spans="1:11" ht="38.25" customHeight="1">
      <c r="A21" s="14">
        <v>3</v>
      </c>
      <c r="B21" s="153"/>
      <c r="C21" s="14" t="s">
        <v>6</v>
      </c>
      <c r="D21" s="14"/>
      <c r="E21" s="53" t="s">
        <v>1</v>
      </c>
      <c r="F21" s="53" t="s">
        <v>1</v>
      </c>
      <c r="G21" s="53" t="s">
        <v>1</v>
      </c>
      <c r="H21" s="58" t="s">
        <v>131</v>
      </c>
      <c r="I21" s="69" t="s">
        <v>132</v>
      </c>
    </row>
    <row r="22" spans="1:11" ht="124.5" customHeight="1">
      <c r="A22" s="14">
        <v>4</v>
      </c>
      <c r="B22" s="153"/>
      <c r="C22" s="15" t="s">
        <v>95</v>
      </c>
      <c r="D22" s="14"/>
      <c r="E22" s="53" t="s">
        <v>1</v>
      </c>
      <c r="F22" s="53" t="s">
        <v>1</v>
      </c>
      <c r="G22" s="14"/>
      <c r="H22" s="58" t="s">
        <v>131</v>
      </c>
      <c r="I22" s="69" t="s">
        <v>132</v>
      </c>
    </row>
    <row r="23" spans="1:11" ht="124.5" customHeight="1">
      <c r="A23" s="14">
        <v>5</v>
      </c>
      <c r="B23" s="153"/>
      <c r="C23" s="15" t="s">
        <v>94</v>
      </c>
      <c r="D23" s="14"/>
      <c r="E23" s="53" t="s">
        <v>1</v>
      </c>
      <c r="F23" s="53" t="s">
        <v>1</v>
      </c>
      <c r="G23" s="14"/>
      <c r="H23" s="58" t="s">
        <v>131</v>
      </c>
      <c r="I23" s="69" t="s">
        <v>132</v>
      </c>
    </row>
    <row r="24" spans="1:11" ht="183.75" customHeight="1">
      <c r="A24" s="14">
        <v>6</v>
      </c>
      <c r="B24" s="153"/>
      <c r="C24" s="14" t="s">
        <v>20</v>
      </c>
      <c r="D24" s="14"/>
      <c r="E24" s="53" t="s">
        <v>1</v>
      </c>
      <c r="F24" s="53" t="s">
        <v>1</v>
      </c>
      <c r="G24" s="53" t="s">
        <v>1</v>
      </c>
      <c r="H24" s="58" t="s">
        <v>131</v>
      </c>
      <c r="I24" s="5"/>
    </row>
    <row r="25" spans="1:11" ht="110.25" customHeight="1" thickBot="1">
      <c r="A25" s="16">
        <v>7</v>
      </c>
      <c r="B25" s="154"/>
      <c r="C25" s="17" t="s">
        <v>21</v>
      </c>
      <c r="D25" s="16"/>
      <c r="E25" s="58" t="s">
        <v>131</v>
      </c>
      <c r="F25" s="69" t="s">
        <v>132</v>
      </c>
      <c r="G25" s="14"/>
      <c r="H25" s="14"/>
      <c r="I25" s="14"/>
    </row>
    <row r="26" spans="1:11" ht="191.25" customHeight="1">
      <c r="A26" s="23">
        <v>1</v>
      </c>
      <c r="B26" s="155" t="s">
        <v>22</v>
      </c>
      <c r="C26" s="23" t="s">
        <v>3</v>
      </c>
      <c r="D26" s="23"/>
      <c r="E26" s="53" t="s">
        <v>1</v>
      </c>
      <c r="F26" s="53" t="s">
        <v>1</v>
      </c>
      <c r="G26" s="53" t="s">
        <v>1</v>
      </c>
      <c r="H26" s="58" t="s">
        <v>131</v>
      </c>
      <c r="I26" s="69" t="s">
        <v>132</v>
      </c>
    </row>
    <row r="27" spans="1:11" ht="63.75" customHeight="1">
      <c r="A27" s="14">
        <v>2</v>
      </c>
      <c r="B27" s="155"/>
      <c r="C27" s="14" t="s">
        <v>4</v>
      </c>
      <c r="D27" s="14"/>
      <c r="E27" s="53" t="s">
        <v>1</v>
      </c>
      <c r="F27" s="53" t="s">
        <v>1</v>
      </c>
      <c r="G27" s="53" t="s">
        <v>1</v>
      </c>
      <c r="H27" s="58" t="s">
        <v>131</v>
      </c>
      <c r="I27" s="69" t="s">
        <v>132</v>
      </c>
    </row>
    <row r="28" spans="1:11" ht="201.75" customHeight="1">
      <c r="A28" s="14">
        <v>3</v>
      </c>
      <c r="B28" s="155"/>
      <c r="C28" s="14" t="s">
        <v>101</v>
      </c>
      <c r="D28" s="14"/>
      <c r="E28" s="53" t="s">
        <v>1</v>
      </c>
      <c r="F28" s="53" t="s">
        <v>1</v>
      </c>
      <c r="G28" s="53" t="s">
        <v>1</v>
      </c>
      <c r="H28" s="58" t="s">
        <v>131</v>
      </c>
      <c r="I28" s="69" t="s">
        <v>132</v>
      </c>
    </row>
    <row r="29" spans="1:11" ht="94.5" customHeight="1" thickBot="1">
      <c r="A29" s="16">
        <v>4</v>
      </c>
      <c r="B29" s="156"/>
      <c r="C29" s="16" t="s">
        <v>23</v>
      </c>
      <c r="D29" s="16"/>
      <c r="E29" s="58" t="s">
        <v>131</v>
      </c>
      <c r="F29" s="69" t="s">
        <v>132</v>
      </c>
      <c r="G29" s="5"/>
      <c r="H29" s="5"/>
      <c r="I29" s="5"/>
    </row>
    <row r="31" spans="1:11" ht="15.5">
      <c r="D31" s="59" t="s">
        <v>1</v>
      </c>
      <c r="E31" s="60">
        <f>COUNTIF(E4:E29,$D$31)</f>
        <v>18</v>
      </c>
      <c r="F31" s="60">
        <f>COUNTIF(F4:F29,$D$31)</f>
        <v>20</v>
      </c>
      <c r="G31" s="60">
        <f>COUNTIF(G4:G29,$D$31)</f>
        <v>17</v>
      </c>
      <c r="H31" s="60">
        <f>COUNTIF(H4:H29,$D$31)</f>
        <v>0</v>
      </c>
      <c r="I31" s="60">
        <f>COUNTIF(I4:I29,$D$31)</f>
        <v>0</v>
      </c>
      <c r="J31" s="60">
        <f>SUM(E31:I31)</f>
        <v>55</v>
      </c>
      <c r="K31" s="66">
        <f>J31/SUM($J$31:$J$33)</f>
        <v>0.52884615384615385</v>
      </c>
    </row>
    <row r="32" spans="1:11" ht="15.5">
      <c r="D32" s="61" t="s">
        <v>132</v>
      </c>
      <c r="E32" s="62">
        <f>COUNTIF(E4:E29,$D$32)</f>
        <v>0</v>
      </c>
      <c r="F32" s="62">
        <f>COUNTIF(F4:F29,$D$32)</f>
        <v>6</v>
      </c>
      <c r="G32" s="62">
        <f>COUNTIF(G4:G29,$D$32)</f>
        <v>0</v>
      </c>
      <c r="H32" s="62">
        <f>COUNTIF(H4:H29,$D$32)</f>
        <v>0</v>
      </c>
      <c r="I32" s="62">
        <f>COUNTIF(I4:I29,$D$32)</f>
        <v>18</v>
      </c>
      <c r="J32" s="62">
        <f>SUM(E32:I32)</f>
        <v>24</v>
      </c>
      <c r="K32" s="68">
        <f t="shared" ref="K32:K33" si="0">J32/SUM($J$31:$J$33)</f>
        <v>0.23076923076923078</v>
      </c>
    </row>
    <row r="33" spans="4:11" ht="15.5">
      <c r="D33" s="63" t="s">
        <v>131</v>
      </c>
      <c r="E33" s="64">
        <f>COUNTIF(E4:E29,$D$33)</f>
        <v>6</v>
      </c>
      <c r="F33" s="64">
        <f>COUNTIF(F4:F29,$D$33)</f>
        <v>0</v>
      </c>
      <c r="G33" s="64">
        <f>COUNTIF(G4:G29,$D$33)</f>
        <v>0</v>
      </c>
      <c r="H33" s="64">
        <f>COUNTIF(H4:H29,$D$33)</f>
        <v>19</v>
      </c>
      <c r="I33" s="64">
        <f>COUNTIF(I4:I29,$D$33)</f>
        <v>0</v>
      </c>
      <c r="J33" s="64">
        <f>SUM(E33:I33)</f>
        <v>25</v>
      </c>
      <c r="K33" s="67">
        <f t="shared" si="0"/>
        <v>0.24038461538461539</v>
      </c>
    </row>
    <row r="34" spans="4:11">
      <c r="D34" s="65"/>
      <c r="E34" s="65"/>
      <c r="F34" s="65"/>
      <c r="G34" s="65"/>
      <c r="H34" s="65"/>
      <c r="I34" s="65"/>
    </row>
  </sheetData>
  <mergeCells count="12">
    <mergeCell ref="B4:B6"/>
    <mergeCell ref="B7:B8"/>
    <mergeCell ref="B9:B14"/>
    <mergeCell ref="B19:B25"/>
    <mergeCell ref="B26:B29"/>
    <mergeCell ref="B15:B18"/>
    <mergeCell ref="A1:I1"/>
    <mergeCell ref="E2:I2"/>
    <mergeCell ref="A2:A3"/>
    <mergeCell ref="B2:B3"/>
    <mergeCell ref="C2:C3"/>
    <mergeCell ref="D2:D3"/>
  </mergeCells>
  <pageMargins left="0" right="0" top="0" bottom="0" header="0" footer="0"/>
  <pageSetup paperSize="9" orientation="landscape" horizontalDpi="300" verticalDpi="3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7E877A-09DD-42B7-A6D9-BC999F791949}">
  <sheetPr>
    <tabColor rgb="FFFFFF00"/>
  </sheetPr>
  <dimension ref="A1:L35"/>
  <sheetViews>
    <sheetView zoomScale="80" zoomScaleNormal="80" workbookViewId="0">
      <pane ySplit="3" topLeftCell="A22" activePane="bottomLeft" state="frozen"/>
      <selection activeCell="S18" sqref="S18"/>
      <selection pane="bottomLeft" activeCell="M29" sqref="M29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9" width="11.1796875" style="1" customWidth="1"/>
  </cols>
  <sheetData>
    <row r="1" spans="1:12" ht="62.25" customHeight="1">
      <c r="A1" s="187" t="s">
        <v>167</v>
      </c>
      <c r="B1" s="188"/>
      <c r="C1" s="188"/>
      <c r="D1" s="188"/>
      <c r="E1" s="188"/>
      <c r="F1" s="188"/>
      <c r="G1" s="188"/>
      <c r="H1" s="188"/>
      <c r="I1" s="188"/>
    </row>
    <row r="2" spans="1:12" s="1" customFormat="1" ht="24.75" customHeight="1">
      <c r="A2" s="150" t="s">
        <v>2</v>
      </c>
      <c r="B2" s="150" t="s">
        <v>7</v>
      </c>
      <c r="C2" s="150" t="s">
        <v>91</v>
      </c>
      <c r="D2" s="150" t="s">
        <v>8</v>
      </c>
      <c r="E2" s="147" t="s">
        <v>9</v>
      </c>
      <c r="F2" s="148"/>
      <c r="G2" s="148"/>
      <c r="H2" s="148"/>
      <c r="I2" s="149"/>
    </row>
    <row r="3" spans="1:12" ht="24.75" customHeight="1">
      <c r="A3" s="151"/>
      <c r="B3" s="151"/>
      <c r="C3" s="151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</row>
    <row r="4" spans="1:12" s="1" customFormat="1" ht="81" customHeight="1">
      <c r="A4" s="14">
        <v>1</v>
      </c>
      <c r="B4" s="152" t="s">
        <v>67</v>
      </c>
      <c r="C4" s="99" t="s">
        <v>70</v>
      </c>
      <c r="D4" s="14"/>
      <c r="E4" s="85"/>
      <c r="F4" s="85"/>
      <c r="G4" s="85"/>
      <c r="H4" s="86"/>
      <c r="I4" s="86"/>
      <c r="K4" s="54"/>
      <c r="L4" s="55" t="s">
        <v>128</v>
      </c>
    </row>
    <row r="5" spans="1:12" s="1" customFormat="1" ht="81" customHeight="1" thickBot="1">
      <c r="A5" s="14">
        <v>2</v>
      </c>
      <c r="B5" s="153"/>
      <c r="C5" s="99" t="s">
        <v>189</v>
      </c>
      <c r="D5" s="14"/>
      <c r="E5" s="86"/>
      <c r="F5" s="89"/>
      <c r="G5" s="85"/>
      <c r="H5" s="85"/>
      <c r="I5" s="86"/>
      <c r="K5" s="56"/>
      <c r="L5" s="55" t="s">
        <v>130</v>
      </c>
    </row>
    <row r="6" spans="1:12" s="1" customFormat="1" ht="96.75" customHeight="1" thickBot="1">
      <c r="A6" s="16">
        <v>3</v>
      </c>
      <c r="B6" s="154"/>
      <c r="C6" s="103" t="s">
        <v>177</v>
      </c>
      <c r="D6" s="16"/>
      <c r="E6" s="86"/>
      <c r="F6" s="88"/>
      <c r="G6" s="89"/>
      <c r="H6" s="89"/>
      <c r="I6" s="89"/>
      <c r="K6" s="57"/>
      <c r="L6" t="s">
        <v>129</v>
      </c>
    </row>
    <row r="7" spans="1:12" s="1" customFormat="1" ht="81" customHeight="1">
      <c r="A7" s="18">
        <v>1</v>
      </c>
      <c r="B7" s="159" t="s">
        <v>71</v>
      </c>
      <c r="C7" s="100" t="s">
        <v>5</v>
      </c>
      <c r="D7" s="14"/>
      <c r="E7" s="85"/>
      <c r="F7" s="85"/>
      <c r="G7" s="85"/>
      <c r="H7" s="86"/>
      <c r="I7" s="86"/>
    </row>
    <row r="8" spans="1:12" s="1" customFormat="1" ht="81" customHeight="1">
      <c r="A8" s="14">
        <v>2</v>
      </c>
      <c r="B8" s="153"/>
      <c r="C8" s="100" t="s">
        <v>6</v>
      </c>
      <c r="D8" s="14"/>
      <c r="E8" s="85"/>
      <c r="F8" s="85"/>
      <c r="G8" s="85"/>
      <c r="H8" s="86"/>
      <c r="I8" s="86"/>
    </row>
    <row r="9" spans="1:12" s="1" customFormat="1" ht="81" customHeight="1">
      <c r="A9" s="31"/>
      <c r="B9" s="153"/>
      <c r="C9" s="105" t="s">
        <v>190</v>
      </c>
      <c r="D9" s="31"/>
      <c r="E9" s="85"/>
      <c r="F9" s="85"/>
      <c r="G9" s="117"/>
      <c r="H9" s="86"/>
      <c r="I9" s="86"/>
    </row>
    <row r="10" spans="1:12" s="1" customFormat="1" ht="81" customHeight="1">
      <c r="A10" s="31"/>
      <c r="B10" s="153"/>
      <c r="C10" s="105" t="s">
        <v>173</v>
      </c>
      <c r="D10" s="31"/>
      <c r="E10" s="85"/>
      <c r="F10" s="85"/>
      <c r="G10" s="117"/>
      <c r="H10" s="117"/>
      <c r="I10" s="117"/>
    </row>
    <row r="11" spans="1:12" s="1" customFormat="1" ht="81" customHeight="1">
      <c r="A11" s="31"/>
      <c r="B11" s="153"/>
      <c r="C11" s="105" t="s">
        <v>188</v>
      </c>
      <c r="D11" s="31"/>
      <c r="E11" s="85"/>
      <c r="F11" s="85"/>
      <c r="G11" s="85"/>
      <c r="H11" s="86"/>
      <c r="I11" s="86"/>
    </row>
    <row r="12" spans="1:12" s="1" customFormat="1" ht="81" customHeight="1">
      <c r="A12" s="31"/>
      <c r="B12" s="153"/>
      <c r="C12" s="105" t="s">
        <v>174</v>
      </c>
      <c r="D12" s="31"/>
      <c r="E12" s="88"/>
      <c r="F12" s="88"/>
      <c r="G12" s="93"/>
      <c r="H12" s="93"/>
      <c r="I12" s="94"/>
    </row>
    <row r="13" spans="1:12" s="1" customFormat="1" ht="94.5" customHeight="1" thickBot="1">
      <c r="A13" s="16">
        <v>3</v>
      </c>
      <c r="B13" s="154"/>
      <c r="C13" s="103" t="s">
        <v>172</v>
      </c>
      <c r="D13" s="16"/>
      <c r="E13" s="86"/>
      <c r="F13" s="86"/>
      <c r="G13" s="89"/>
      <c r="H13" s="89"/>
      <c r="I13" s="89"/>
    </row>
    <row r="14" spans="1:12" s="1" customFormat="1" ht="81" customHeight="1">
      <c r="A14" s="18">
        <v>1</v>
      </c>
      <c r="B14" s="159" t="s">
        <v>52</v>
      </c>
      <c r="C14" s="111" t="s">
        <v>175</v>
      </c>
      <c r="D14" s="18"/>
      <c r="E14" s="90"/>
      <c r="F14" s="90"/>
      <c r="G14" s="90"/>
      <c r="H14" s="86"/>
      <c r="I14" s="86"/>
    </row>
    <row r="15" spans="1:12" s="1" customFormat="1" ht="81" customHeight="1">
      <c r="A15" s="14">
        <v>2</v>
      </c>
      <c r="B15" s="153"/>
      <c r="C15" s="101" t="s">
        <v>178</v>
      </c>
      <c r="D15" s="14"/>
      <c r="E15" s="85"/>
      <c r="F15" s="85"/>
      <c r="G15" s="85"/>
      <c r="H15" s="86"/>
      <c r="I15" s="86"/>
    </row>
    <row r="16" spans="1:12" s="1" customFormat="1" ht="81" customHeight="1">
      <c r="A16" s="14">
        <v>3</v>
      </c>
      <c r="B16" s="153"/>
      <c r="C16" s="101" t="s">
        <v>179</v>
      </c>
      <c r="D16" s="14"/>
      <c r="E16" s="85"/>
      <c r="F16" s="85"/>
      <c r="G16" s="85"/>
      <c r="H16" s="86"/>
      <c r="I16" s="86"/>
    </row>
    <row r="17" spans="1:9" s="1" customFormat="1" ht="59.25" customHeight="1">
      <c r="A17" s="14">
        <v>4</v>
      </c>
      <c r="B17" s="153"/>
      <c r="C17" s="99" t="s">
        <v>97</v>
      </c>
      <c r="D17" s="14"/>
      <c r="E17" s="85"/>
      <c r="F17" s="85"/>
      <c r="G17" s="85"/>
      <c r="H17" s="86"/>
      <c r="I17" s="86"/>
    </row>
    <row r="18" spans="1:9" s="1" customFormat="1" ht="81" customHeight="1">
      <c r="A18" s="14">
        <v>5</v>
      </c>
      <c r="B18" s="153"/>
      <c r="C18" s="99" t="s">
        <v>180</v>
      </c>
      <c r="D18" s="14"/>
      <c r="E18" s="85"/>
      <c r="F18" s="85"/>
      <c r="G18" s="85"/>
      <c r="H18" s="86"/>
      <c r="I18" s="86"/>
    </row>
    <row r="19" spans="1:9" s="1" customFormat="1" ht="63.75" customHeight="1">
      <c r="A19" s="14">
        <v>6</v>
      </c>
      <c r="B19" s="153"/>
      <c r="C19" s="87" t="s">
        <v>181</v>
      </c>
      <c r="D19" s="14"/>
      <c r="E19" s="85"/>
      <c r="F19" s="85"/>
      <c r="G19" s="85"/>
      <c r="H19" s="86"/>
      <c r="I19" s="86"/>
    </row>
    <row r="20" spans="1:9" s="1" customFormat="1" ht="86.25" customHeight="1">
      <c r="A20" s="14">
        <v>7</v>
      </c>
      <c r="B20" s="153"/>
      <c r="C20" s="101" t="s">
        <v>182</v>
      </c>
      <c r="D20" s="14"/>
      <c r="E20" s="85"/>
      <c r="F20" s="85"/>
      <c r="G20" s="85"/>
      <c r="H20" s="86"/>
      <c r="I20" s="86"/>
    </row>
    <row r="21" spans="1:9" s="1" customFormat="1" ht="86.25" customHeight="1">
      <c r="A21" s="14"/>
      <c r="B21" s="153"/>
      <c r="C21" s="112" t="s">
        <v>70</v>
      </c>
      <c r="D21" s="14"/>
      <c r="E21" s="85"/>
      <c r="F21" s="88"/>
      <c r="G21" s="85"/>
      <c r="H21" s="85"/>
      <c r="I21" s="85"/>
    </row>
    <row r="22" spans="1:9" s="1" customFormat="1" ht="81" customHeight="1">
      <c r="A22" s="14">
        <v>8</v>
      </c>
      <c r="B22" s="153"/>
      <c r="C22" s="193" t="s">
        <v>183</v>
      </c>
      <c r="D22" s="14"/>
      <c r="E22" s="85"/>
      <c r="F22" s="85"/>
      <c r="G22" s="85"/>
      <c r="H22" s="85"/>
      <c r="I22" s="85"/>
    </row>
    <row r="23" spans="1:9" s="1" customFormat="1" ht="137.25" customHeight="1" thickBot="1">
      <c r="A23" s="16">
        <v>9</v>
      </c>
      <c r="B23" s="154"/>
      <c r="C23" s="194"/>
      <c r="D23" s="16"/>
      <c r="E23" s="89"/>
      <c r="F23" s="89"/>
      <c r="G23" s="89"/>
      <c r="H23" s="89"/>
      <c r="I23" s="89"/>
    </row>
    <row r="24" spans="1:9" s="1" customFormat="1" ht="178.5" customHeight="1" thickBot="1">
      <c r="A24" s="18">
        <v>1</v>
      </c>
      <c r="B24" s="159" t="s">
        <v>80</v>
      </c>
      <c r="C24" s="111" t="s">
        <v>185</v>
      </c>
      <c r="D24" s="18"/>
      <c r="E24" s="86"/>
      <c r="F24" s="89"/>
      <c r="G24" s="90"/>
      <c r="H24" s="90"/>
      <c r="I24" s="90"/>
    </row>
    <row r="25" spans="1:9" s="1" customFormat="1" ht="161.25" customHeight="1" thickBot="1">
      <c r="A25" s="14">
        <v>2</v>
      </c>
      <c r="B25" s="153"/>
      <c r="C25" s="101" t="s">
        <v>83</v>
      </c>
      <c r="D25" s="14"/>
      <c r="E25" s="86"/>
      <c r="F25" s="89"/>
      <c r="G25" s="85"/>
      <c r="H25" s="85"/>
      <c r="I25" s="85"/>
    </row>
    <row r="26" spans="1:9" s="1" customFormat="1" ht="161.25" customHeight="1" thickBot="1">
      <c r="A26" s="14">
        <v>3</v>
      </c>
      <c r="B26" s="153"/>
      <c r="C26" s="101" t="s">
        <v>186</v>
      </c>
      <c r="D26" s="14"/>
      <c r="E26" s="86"/>
      <c r="F26" s="89"/>
      <c r="G26" s="85"/>
      <c r="H26" s="85"/>
      <c r="I26" s="85"/>
    </row>
    <row r="27" spans="1:9" s="1" customFormat="1" ht="162" customHeight="1" thickBot="1">
      <c r="A27" s="16">
        <v>4</v>
      </c>
      <c r="B27" s="154"/>
      <c r="C27" s="113" t="s">
        <v>187</v>
      </c>
      <c r="D27" s="16"/>
      <c r="E27" s="86"/>
      <c r="F27" s="86"/>
      <c r="G27" s="89"/>
      <c r="H27" s="89"/>
      <c r="I27" s="89"/>
    </row>
    <row r="28" spans="1:9" s="1" customFormat="1" ht="117" customHeight="1">
      <c r="A28" s="18">
        <v>1</v>
      </c>
      <c r="B28" s="159" t="s">
        <v>19</v>
      </c>
      <c r="C28" s="101" t="s">
        <v>184</v>
      </c>
      <c r="D28" s="14"/>
      <c r="E28" s="85"/>
      <c r="F28" s="85"/>
      <c r="G28" s="85"/>
      <c r="H28" s="86"/>
      <c r="I28" s="86"/>
    </row>
    <row r="29" spans="1:9" s="1" customFormat="1" ht="73.5" customHeight="1">
      <c r="A29" s="92">
        <v>2</v>
      </c>
      <c r="B29" s="153"/>
      <c r="C29" s="100" t="s">
        <v>4</v>
      </c>
      <c r="D29" s="14"/>
      <c r="E29" s="85"/>
      <c r="F29" s="85"/>
      <c r="G29" s="85"/>
      <c r="H29" s="86"/>
      <c r="I29" s="86"/>
    </row>
    <row r="30" spans="1:9" s="1" customFormat="1" ht="126" customHeight="1" thickBot="1">
      <c r="A30" s="16">
        <v>3</v>
      </c>
      <c r="B30" s="154"/>
      <c r="C30" s="114" t="s">
        <v>176</v>
      </c>
      <c r="D30" s="16"/>
      <c r="E30" s="96"/>
      <c r="F30" s="96"/>
      <c r="G30" s="89"/>
      <c r="H30" s="89"/>
      <c r="I30" s="89"/>
    </row>
    <row r="31" spans="1:9" s="1" customFormat="1" ht="117.75" customHeight="1" thickBot="1">
      <c r="A31" s="91">
        <v>1</v>
      </c>
      <c r="B31" s="84" t="s">
        <v>84</v>
      </c>
      <c r="C31" s="113" t="s">
        <v>176</v>
      </c>
      <c r="D31" s="91"/>
      <c r="E31" s="95"/>
      <c r="F31" s="95"/>
      <c r="G31" s="95"/>
      <c r="H31" s="97"/>
      <c r="I31" s="97"/>
    </row>
    <row r="33" spans="4:11" ht="15.5">
      <c r="D33" s="59" t="s">
        <v>1</v>
      </c>
      <c r="E33" s="60">
        <f>COUNTIF(E4:E31,$D$33)</f>
        <v>0</v>
      </c>
      <c r="F33" s="60">
        <f>COUNTIF(F4:F31,$D$33)</f>
        <v>0</v>
      </c>
      <c r="G33" s="60">
        <f>COUNTIF(G4:G31,$D$33)</f>
        <v>0</v>
      </c>
      <c r="H33" s="60">
        <f>COUNTIF(H4:H31,$D$33)</f>
        <v>0</v>
      </c>
      <c r="I33" s="60">
        <f>COUNTIF(I4:I31,$D$33)</f>
        <v>0</v>
      </c>
      <c r="J33" s="60">
        <f>SUM(E33:I33)</f>
        <v>0</v>
      </c>
      <c r="K33" s="66" t="e">
        <f>J33/SUM($J$33:$J$35)</f>
        <v>#DIV/0!</v>
      </c>
    </row>
    <row r="34" spans="4:11" ht="15.5">
      <c r="D34" s="61" t="s">
        <v>132</v>
      </c>
      <c r="E34" s="62">
        <f>COUNTIF(E4:E31,$D$34)</f>
        <v>0</v>
      </c>
      <c r="F34" s="62">
        <f>COUNTIF(F4:F31,$D$34)</f>
        <v>0</v>
      </c>
      <c r="G34" s="62">
        <f>COUNTIF(G4:G31,$D$34)</f>
        <v>0</v>
      </c>
      <c r="H34" s="62">
        <f>COUNTIF(H4:H31,$D$34)</f>
        <v>0</v>
      </c>
      <c r="I34" s="62">
        <f>COUNTIF(I4:I31,$D$34)</f>
        <v>0</v>
      </c>
      <c r="J34" s="62">
        <f>SUM(E34:I34)</f>
        <v>0</v>
      </c>
      <c r="K34" s="68" t="e">
        <f>J34/SUM($J$33:$J$35)</f>
        <v>#DIV/0!</v>
      </c>
    </row>
    <row r="35" spans="4:11" ht="15.5">
      <c r="D35" s="63" t="s">
        <v>131</v>
      </c>
      <c r="E35" s="64">
        <f>COUNTIF(E4:E31,$D$35)</f>
        <v>0</v>
      </c>
      <c r="F35" s="64">
        <f>COUNTIF(F4:F31,$D$35)</f>
        <v>0</v>
      </c>
      <c r="G35" s="64">
        <f>COUNTIF(G4:G31,$D$35)</f>
        <v>0</v>
      </c>
      <c r="H35" s="64">
        <f>COUNTIF(H4:H31,$D$35)</f>
        <v>0</v>
      </c>
      <c r="I35" s="64">
        <f>COUNTIF(I4:I31,$D$35)</f>
        <v>0</v>
      </c>
      <c r="J35" s="64">
        <f>SUM(E35:I35)</f>
        <v>0</v>
      </c>
      <c r="K35" s="67" t="e">
        <f>J35/SUM($J$33:$J$35)</f>
        <v>#DIV/0!</v>
      </c>
    </row>
  </sheetData>
  <mergeCells count="12">
    <mergeCell ref="B28:B30"/>
    <mergeCell ref="A1:I1"/>
    <mergeCell ref="A2:A3"/>
    <mergeCell ref="B2:B3"/>
    <mergeCell ref="C2:C3"/>
    <mergeCell ref="D2:D3"/>
    <mergeCell ref="E2:I2"/>
    <mergeCell ref="B4:B6"/>
    <mergeCell ref="B7:B13"/>
    <mergeCell ref="B14:B23"/>
    <mergeCell ref="B24:B27"/>
    <mergeCell ref="C22:C23"/>
  </mergeCells>
  <pageMargins left="0" right="0" top="0" bottom="0" header="0" footer="0"/>
  <pageSetup paperSize="9" orientation="landscape" horizontalDpi="300" verticalDpi="3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ADC37E-C1E3-4663-936D-314579DB4794}">
  <sheetPr>
    <tabColor rgb="FFFFFF00"/>
  </sheetPr>
  <dimension ref="A1:M29"/>
  <sheetViews>
    <sheetView zoomScale="80" zoomScaleNormal="80" workbookViewId="0">
      <pane ySplit="3" topLeftCell="A19" activePane="bottomLeft" state="frozen"/>
      <selection pane="bottomLeft" activeCell="G8" sqref="G8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9" width="11.1796875" style="1" customWidth="1"/>
  </cols>
  <sheetData>
    <row r="1" spans="1:13" ht="82.5" customHeight="1">
      <c r="A1" s="199" t="s">
        <v>191</v>
      </c>
      <c r="B1" s="200"/>
      <c r="C1" s="200"/>
      <c r="D1" s="200"/>
      <c r="E1" s="200"/>
      <c r="F1" s="200"/>
      <c r="G1" s="200"/>
      <c r="H1" s="200"/>
      <c r="I1" s="200"/>
    </row>
    <row r="2" spans="1:13" s="1" customFormat="1" ht="24.75" customHeight="1">
      <c r="A2" s="150" t="s">
        <v>2</v>
      </c>
      <c r="B2" s="150" t="s">
        <v>7</v>
      </c>
      <c r="C2" s="150" t="s">
        <v>91</v>
      </c>
      <c r="D2" s="150" t="s">
        <v>8</v>
      </c>
      <c r="E2" s="147" t="s">
        <v>9</v>
      </c>
      <c r="F2" s="148"/>
      <c r="G2" s="148"/>
      <c r="H2" s="148"/>
      <c r="I2" s="149"/>
    </row>
    <row r="3" spans="1:13" ht="24.75" customHeight="1">
      <c r="A3" s="151"/>
      <c r="B3" s="151"/>
      <c r="C3" s="151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</row>
    <row r="4" spans="1:13" s="1" customFormat="1" ht="81" customHeight="1">
      <c r="A4" s="14">
        <v>1</v>
      </c>
      <c r="B4" s="152" t="s">
        <v>10</v>
      </c>
      <c r="C4" s="98" t="s">
        <v>189</v>
      </c>
      <c r="D4" s="14"/>
      <c r="E4" s="86"/>
      <c r="F4" s="85"/>
      <c r="G4" s="85"/>
      <c r="H4" s="85"/>
      <c r="I4" s="86"/>
      <c r="L4" s="54"/>
      <c r="M4" s="55" t="s">
        <v>128</v>
      </c>
    </row>
    <row r="5" spans="1:13" s="1" customFormat="1" ht="81" customHeight="1" thickBot="1">
      <c r="A5" s="16">
        <v>2</v>
      </c>
      <c r="B5" s="154"/>
      <c r="C5" s="103" t="s">
        <v>192</v>
      </c>
      <c r="D5" s="16"/>
      <c r="E5" s="118"/>
      <c r="F5" s="89"/>
      <c r="G5" s="118"/>
      <c r="H5" s="118"/>
      <c r="I5" s="118"/>
      <c r="L5" s="56"/>
      <c r="M5" s="55" t="s">
        <v>130</v>
      </c>
    </row>
    <row r="6" spans="1:13" ht="85.5" customHeight="1">
      <c r="A6" s="23">
        <v>1</v>
      </c>
      <c r="B6" s="160" t="s">
        <v>16</v>
      </c>
      <c r="C6" s="102" t="s">
        <v>189</v>
      </c>
      <c r="D6" s="23"/>
      <c r="E6" s="119"/>
      <c r="F6" s="90"/>
      <c r="G6" s="90"/>
      <c r="H6" s="90"/>
      <c r="I6" s="119"/>
      <c r="L6" s="57"/>
      <c r="M6" t="s">
        <v>129</v>
      </c>
    </row>
    <row r="7" spans="1:13" ht="103.5" customHeight="1">
      <c r="A7" s="31">
        <v>2</v>
      </c>
      <c r="B7" s="152"/>
      <c r="C7" s="98" t="s">
        <v>203</v>
      </c>
      <c r="D7" s="31"/>
      <c r="E7" s="85"/>
      <c r="F7" s="85"/>
      <c r="G7" s="85"/>
      <c r="H7" s="86"/>
      <c r="I7" s="86"/>
    </row>
    <row r="8" spans="1:13" ht="103.5" customHeight="1" thickBot="1">
      <c r="A8" s="16">
        <v>3</v>
      </c>
      <c r="B8" s="198"/>
      <c r="C8" s="103" t="s">
        <v>202</v>
      </c>
      <c r="D8" s="16"/>
      <c r="E8" s="89"/>
      <c r="F8" s="89"/>
      <c r="G8" s="118"/>
      <c r="H8" s="118"/>
      <c r="I8" s="118"/>
    </row>
    <row r="9" spans="1:13" ht="59.25" customHeight="1">
      <c r="A9" s="18">
        <v>1</v>
      </c>
      <c r="B9" s="159" t="s">
        <v>0</v>
      </c>
      <c r="C9" s="107" t="s">
        <v>181</v>
      </c>
      <c r="D9" s="18"/>
      <c r="E9" s="90"/>
      <c r="F9" s="90"/>
      <c r="G9" s="90"/>
      <c r="H9" s="119"/>
      <c r="I9" s="119"/>
    </row>
    <row r="10" spans="1:13" ht="67.5" customHeight="1">
      <c r="A10" s="14">
        <v>2</v>
      </c>
      <c r="B10" s="153"/>
      <c r="C10" s="100" t="s">
        <v>96</v>
      </c>
      <c r="D10" s="14"/>
      <c r="E10" s="85"/>
      <c r="F10" s="85"/>
      <c r="G10" s="85"/>
      <c r="H10" s="86"/>
      <c r="I10" s="86"/>
    </row>
    <row r="11" spans="1:13" ht="80.25" customHeight="1">
      <c r="A11" s="14">
        <v>3</v>
      </c>
      <c r="B11" s="153"/>
      <c r="C11" s="116" t="s">
        <v>183</v>
      </c>
      <c r="D11" s="31"/>
      <c r="E11" s="85"/>
      <c r="F11" s="85"/>
      <c r="G11" s="85"/>
      <c r="H11" s="86"/>
      <c r="I11" s="85"/>
    </row>
    <row r="12" spans="1:13" ht="64.5" customHeight="1" thickBot="1">
      <c r="A12" s="91">
        <v>4</v>
      </c>
      <c r="B12" s="154"/>
      <c r="C12" s="106" t="s">
        <v>97</v>
      </c>
      <c r="D12" s="16"/>
      <c r="E12" s="89"/>
      <c r="F12" s="89"/>
      <c r="G12" s="89"/>
      <c r="H12" s="96"/>
      <c r="I12" s="96"/>
    </row>
    <row r="13" spans="1:13" ht="141" customHeight="1">
      <c r="A13" s="18">
        <v>1</v>
      </c>
      <c r="B13" s="196" t="s">
        <v>27</v>
      </c>
      <c r="C13" s="107" t="s">
        <v>185</v>
      </c>
      <c r="D13" s="18"/>
      <c r="E13" s="120"/>
      <c r="F13" s="90"/>
      <c r="G13" s="120"/>
      <c r="H13" s="120"/>
      <c r="I13" s="120"/>
    </row>
    <row r="14" spans="1:13" ht="203.25" customHeight="1">
      <c r="A14" s="14">
        <v>2</v>
      </c>
      <c r="B14" s="197"/>
      <c r="C14" s="99" t="s">
        <v>201</v>
      </c>
      <c r="D14" s="14"/>
      <c r="E14" s="85"/>
      <c r="F14" s="85"/>
      <c r="G14" s="117"/>
      <c r="H14" s="117"/>
      <c r="I14" s="117"/>
    </row>
    <row r="15" spans="1:13" ht="203.25" customHeight="1" thickBot="1">
      <c r="A15" s="91">
        <v>3</v>
      </c>
      <c r="B15" s="198"/>
      <c r="C15" s="103" t="s">
        <v>200</v>
      </c>
      <c r="D15" s="16"/>
      <c r="E15" s="117"/>
      <c r="F15" s="85"/>
      <c r="G15" s="117"/>
      <c r="H15" s="117"/>
      <c r="I15" s="117"/>
    </row>
    <row r="16" spans="1:13" ht="97.5" customHeight="1">
      <c r="A16" s="18">
        <v>1</v>
      </c>
      <c r="B16" s="190" t="s">
        <v>19</v>
      </c>
      <c r="C16" s="108" t="s">
        <v>193</v>
      </c>
      <c r="D16" s="18"/>
      <c r="E16" s="85"/>
      <c r="F16" s="85"/>
      <c r="G16" s="85"/>
      <c r="H16" s="86"/>
      <c r="I16" s="86"/>
    </row>
    <row r="17" spans="1:11" ht="99" customHeight="1" thickBot="1">
      <c r="A17" s="16">
        <v>2</v>
      </c>
      <c r="B17" s="192"/>
      <c r="C17" s="106" t="s">
        <v>194</v>
      </c>
      <c r="D17" s="16"/>
      <c r="E17" s="118"/>
      <c r="F17" s="89"/>
      <c r="G17" s="118"/>
      <c r="H17" s="118"/>
      <c r="I17" s="118"/>
    </row>
    <row r="18" spans="1:11" ht="149.25" customHeight="1">
      <c r="A18" s="23">
        <v>1</v>
      </c>
      <c r="B18" s="155" t="s">
        <v>22</v>
      </c>
      <c r="C18" s="104" t="s">
        <v>195</v>
      </c>
      <c r="D18" s="23"/>
      <c r="E18" s="120"/>
      <c r="F18" s="90"/>
      <c r="G18" s="120"/>
      <c r="H18" s="119"/>
      <c r="I18" s="119"/>
    </row>
    <row r="19" spans="1:11" ht="63.75" customHeight="1">
      <c r="A19" s="14">
        <v>2</v>
      </c>
      <c r="B19" s="155"/>
      <c r="C19" s="100" t="s">
        <v>196</v>
      </c>
      <c r="D19" s="14"/>
      <c r="E19" s="117"/>
      <c r="F19" s="85"/>
      <c r="G19" s="117"/>
      <c r="H19" s="86"/>
      <c r="I19" s="86"/>
    </row>
    <row r="20" spans="1:11" ht="75.75" customHeight="1">
      <c r="A20" s="14">
        <v>3</v>
      </c>
      <c r="B20" s="155"/>
      <c r="C20" s="100" t="s">
        <v>197</v>
      </c>
      <c r="D20" s="14"/>
      <c r="E20" s="85"/>
      <c r="F20" s="85"/>
      <c r="G20" s="117"/>
      <c r="H20" s="117"/>
      <c r="I20" s="117"/>
    </row>
    <row r="21" spans="1:11" ht="55.5" customHeight="1">
      <c r="A21" s="31">
        <v>4</v>
      </c>
      <c r="B21" s="155"/>
      <c r="C21" s="100" t="s">
        <v>5</v>
      </c>
      <c r="D21" s="14"/>
      <c r="E21" s="85"/>
      <c r="F21" s="85"/>
      <c r="G21" s="85"/>
      <c r="H21" s="86"/>
      <c r="I21" s="86"/>
    </row>
    <row r="22" spans="1:11" ht="38.25" customHeight="1">
      <c r="A22" s="31">
        <v>5</v>
      </c>
      <c r="B22" s="155"/>
      <c r="C22" s="100" t="s">
        <v>6</v>
      </c>
      <c r="D22" s="14"/>
      <c r="E22" s="85"/>
      <c r="F22" s="85"/>
      <c r="G22" s="85"/>
      <c r="H22" s="86"/>
      <c r="I22" s="86"/>
    </row>
    <row r="23" spans="1:11" ht="35.25" customHeight="1">
      <c r="A23" s="31">
        <v>6</v>
      </c>
      <c r="B23" s="155"/>
      <c r="C23" s="105" t="s">
        <v>198</v>
      </c>
      <c r="D23" s="31"/>
      <c r="E23" s="85"/>
      <c r="F23" s="85"/>
      <c r="G23" s="85"/>
      <c r="H23" s="117"/>
      <c r="I23" s="117"/>
    </row>
    <row r="24" spans="1:11" ht="95.25" customHeight="1">
      <c r="A24" s="14">
        <v>7</v>
      </c>
      <c r="B24" s="195"/>
      <c r="C24" s="100" t="s">
        <v>199</v>
      </c>
      <c r="D24" s="14"/>
      <c r="E24" s="117"/>
      <c r="F24" s="85"/>
      <c r="G24" s="117"/>
      <c r="H24" s="117"/>
      <c r="I24" s="117"/>
    </row>
    <row r="26" spans="1:11" ht="15.5">
      <c r="D26" s="59" t="s">
        <v>1</v>
      </c>
      <c r="E26" s="60">
        <f>COUNTIF(E4:E24,$D$26)</f>
        <v>0</v>
      </c>
      <c r="F26" s="60">
        <f>COUNTIF(F4:F24,$D$26)</f>
        <v>0</v>
      </c>
      <c r="G26" s="60">
        <f>COUNTIF(G4:G24,$D$26)</f>
        <v>0</v>
      </c>
      <c r="H26" s="60">
        <f>COUNTIF(H4:H24,$D$26)</f>
        <v>0</v>
      </c>
      <c r="I26" s="60">
        <f>COUNTIF(I4:I24,$D$26)</f>
        <v>0</v>
      </c>
      <c r="J26" s="60">
        <f>SUM(E26:I26)</f>
        <v>0</v>
      </c>
      <c r="K26" s="66" t="e">
        <f>J26/SUM($J$26:$J$28)</f>
        <v>#DIV/0!</v>
      </c>
    </row>
    <row r="27" spans="1:11" ht="15.5">
      <c r="D27" s="61" t="s">
        <v>132</v>
      </c>
      <c r="E27" s="62">
        <f>COUNTIF(E4:E24,$D$27)</f>
        <v>0</v>
      </c>
      <c r="F27" s="62">
        <f>COUNTIF(F4:F24,$D$27)</f>
        <v>0</v>
      </c>
      <c r="G27" s="62">
        <f>COUNTIF(G4:G24,$D$27)</f>
        <v>0</v>
      </c>
      <c r="H27" s="62">
        <f>COUNTIF(H4:H24,$D$27)</f>
        <v>0</v>
      </c>
      <c r="I27" s="62">
        <f>COUNTIF(I4:I24,$D$27)</f>
        <v>0</v>
      </c>
      <c r="J27" s="62">
        <f>SUM(E27:I27)</f>
        <v>0</v>
      </c>
      <c r="K27" s="68" t="e">
        <f t="shared" ref="K27:K28" si="0">J27/SUM($J$26:$J$28)</f>
        <v>#DIV/0!</v>
      </c>
    </row>
    <row r="28" spans="1:11" ht="15.5">
      <c r="D28" s="63" t="s">
        <v>131</v>
      </c>
      <c r="E28" s="64">
        <f>COUNTIF(E4:E24,$D$28)</f>
        <v>0</v>
      </c>
      <c r="F28" s="64">
        <f>COUNTIF(F4:F24,$D$28)</f>
        <v>0</v>
      </c>
      <c r="G28" s="64">
        <f>COUNTIF(G4:G24,$D$28)</f>
        <v>0</v>
      </c>
      <c r="H28" s="64">
        <f>COUNTIF(H4:H24,$D$28)</f>
        <v>0</v>
      </c>
      <c r="I28" s="64">
        <f>COUNTIF(I4:I24,$D$28)</f>
        <v>0</v>
      </c>
      <c r="J28" s="64">
        <f>SUM(E28:I28)</f>
        <v>0</v>
      </c>
      <c r="K28" s="67" t="e">
        <f t="shared" si="0"/>
        <v>#DIV/0!</v>
      </c>
    </row>
    <row r="29" spans="1:11">
      <c r="D29" s="65"/>
      <c r="E29" s="65"/>
      <c r="F29" s="65"/>
      <c r="G29" s="65"/>
      <c r="H29" s="65"/>
      <c r="I29" s="65"/>
    </row>
  </sheetData>
  <mergeCells count="12">
    <mergeCell ref="B18:B24"/>
    <mergeCell ref="B13:B15"/>
    <mergeCell ref="A1:I1"/>
    <mergeCell ref="A2:A3"/>
    <mergeCell ref="B2:B3"/>
    <mergeCell ref="C2:C3"/>
    <mergeCell ref="D2:D3"/>
    <mergeCell ref="E2:I2"/>
    <mergeCell ref="B4:B5"/>
    <mergeCell ref="B6:B8"/>
    <mergeCell ref="B9:B12"/>
    <mergeCell ref="B16:B17"/>
  </mergeCells>
  <pageMargins left="0" right="0" top="0" bottom="0" header="0" footer="0"/>
  <pageSetup paperSize="9" orientation="landscape" horizontalDpi="300" verticalDpi="30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D5BC05-F26E-4B4A-886E-622DF77511D4}">
  <sheetPr>
    <tabColor rgb="FF00B0F0"/>
  </sheetPr>
  <dimension ref="A1:L30"/>
  <sheetViews>
    <sheetView zoomScale="85" zoomScaleNormal="85" workbookViewId="0">
      <pane ySplit="3" topLeftCell="A19" activePane="bottomLeft" state="frozen"/>
      <selection activeCell="S18" sqref="S18"/>
      <selection pane="bottomLeft" activeCell="E19" sqref="E19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9" width="11.1796875" style="1" customWidth="1"/>
  </cols>
  <sheetData>
    <row r="1" spans="1:12" ht="50.25" customHeight="1">
      <c r="A1" s="201" t="s">
        <v>162</v>
      </c>
      <c r="B1" s="201"/>
      <c r="C1" s="201"/>
      <c r="D1" s="201"/>
      <c r="E1" s="201"/>
      <c r="F1" s="201"/>
      <c r="G1" s="201"/>
      <c r="H1" s="201"/>
      <c r="I1" s="201"/>
    </row>
    <row r="2" spans="1:12" s="1" customFormat="1" ht="24.75" customHeight="1">
      <c r="A2" s="150" t="s">
        <v>2</v>
      </c>
      <c r="B2" s="150" t="s">
        <v>7</v>
      </c>
      <c r="C2" s="157" t="s">
        <v>33</v>
      </c>
      <c r="D2" s="150" t="s">
        <v>8</v>
      </c>
      <c r="E2" s="147" t="s">
        <v>9</v>
      </c>
      <c r="F2" s="148"/>
      <c r="G2" s="148"/>
      <c r="H2" s="148"/>
      <c r="I2" s="149"/>
    </row>
    <row r="3" spans="1:12" ht="24.75" customHeight="1">
      <c r="A3" s="151"/>
      <c r="B3" s="151"/>
      <c r="C3" s="158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</row>
    <row r="4" spans="1:12" s="1" customFormat="1" ht="81" customHeight="1">
      <c r="A4" s="14">
        <v>1</v>
      </c>
      <c r="B4" s="152" t="s">
        <v>32</v>
      </c>
      <c r="C4" s="99" t="s">
        <v>102</v>
      </c>
      <c r="D4" s="14"/>
      <c r="E4" s="85"/>
      <c r="F4" s="85"/>
      <c r="G4" s="85"/>
      <c r="H4" s="86"/>
      <c r="I4" s="86"/>
      <c r="K4" s="54"/>
      <c r="L4" s="55" t="s">
        <v>128</v>
      </c>
    </row>
    <row r="5" spans="1:12" s="1" customFormat="1" ht="81" customHeight="1">
      <c r="A5" s="14">
        <v>2</v>
      </c>
      <c r="B5" s="153"/>
      <c r="C5" s="99" t="s">
        <v>17</v>
      </c>
      <c r="D5" s="14"/>
      <c r="E5" s="85"/>
      <c r="F5" s="85"/>
      <c r="G5" s="85"/>
      <c r="H5" s="86"/>
      <c r="I5" s="86"/>
      <c r="K5" s="56"/>
      <c r="L5" s="55" t="s">
        <v>130</v>
      </c>
    </row>
    <row r="6" spans="1:12" s="1" customFormat="1" ht="81" customHeight="1">
      <c r="A6" s="14">
        <v>3</v>
      </c>
      <c r="B6" s="153"/>
      <c r="C6" s="99" t="s">
        <v>93</v>
      </c>
      <c r="D6" s="14"/>
      <c r="E6" s="86"/>
      <c r="F6" s="86"/>
      <c r="G6" s="85"/>
      <c r="H6" s="85"/>
      <c r="I6" s="86"/>
      <c r="K6" s="57"/>
      <c r="L6" t="s">
        <v>129</v>
      </c>
    </row>
    <row r="7" spans="1:12" s="1" customFormat="1" ht="81" customHeight="1">
      <c r="A7" s="14">
        <v>4</v>
      </c>
      <c r="B7" s="153"/>
      <c r="C7" s="99" t="s">
        <v>34</v>
      </c>
      <c r="D7" s="14"/>
      <c r="E7" s="85"/>
      <c r="F7" s="85"/>
      <c r="G7" s="85"/>
      <c r="H7" s="86"/>
      <c r="I7" s="85"/>
    </row>
    <row r="8" spans="1:12" s="1" customFormat="1" ht="81" customHeight="1">
      <c r="A8" s="14">
        <v>5</v>
      </c>
      <c r="B8" s="153"/>
      <c r="C8" s="98" t="s">
        <v>163</v>
      </c>
      <c r="D8" s="31"/>
      <c r="E8" s="85"/>
      <c r="F8" s="85"/>
      <c r="G8" s="85"/>
      <c r="H8" s="86"/>
      <c r="I8" s="86"/>
    </row>
    <row r="9" spans="1:12" s="1" customFormat="1" ht="81" customHeight="1">
      <c r="A9" s="14">
        <v>6</v>
      </c>
      <c r="B9" s="153"/>
      <c r="C9" s="98" t="s">
        <v>164</v>
      </c>
      <c r="D9" s="31"/>
      <c r="E9" s="85"/>
      <c r="F9" s="86"/>
      <c r="G9" s="85"/>
      <c r="H9" s="86"/>
      <c r="I9" s="85"/>
    </row>
    <row r="10" spans="1:12" s="1" customFormat="1" ht="81" customHeight="1" thickBot="1">
      <c r="A10" s="16">
        <v>7</v>
      </c>
      <c r="B10" s="154"/>
      <c r="C10" s="103" t="s">
        <v>35</v>
      </c>
      <c r="D10" s="16"/>
      <c r="E10" s="89"/>
      <c r="F10" s="96"/>
      <c r="G10" s="89"/>
      <c r="H10" s="89"/>
      <c r="I10" s="89"/>
    </row>
    <row r="11" spans="1:12" s="1" customFormat="1" ht="228.75" customHeight="1">
      <c r="A11" s="23">
        <v>1</v>
      </c>
      <c r="B11" s="159" t="s">
        <v>36</v>
      </c>
      <c r="C11" s="109" t="s">
        <v>37</v>
      </c>
      <c r="D11" s="23"/>
      <c r="E11" s="88"/>
      <c r="F11" s="88"/>
      <c r="G11" s="88"/>
      <c r="H11" s="121"/>
      <c r="I11" s="121"/>
    </row>
    <row r="12" spans="1:12" s="1" customFormat="1" ht="81" customHeight="1">
      <c r="A12" s="14">
        <v>3</v>
      </c>
      <c r="B12" s="153"/>
      <c r="C12" s="99" t="s">
        <v>93</v>
      </c>
      <c r="D12" s="14"/>
      <c r="E12" s="86"/>
      <c r="F12" s="86"/>
      <c r="G12" s="85"/>
      <c r="H12" s="85"/>
      <c r="I12" s="86"/>
    </row>
    <row r="13" spans="1:12" s="1" customFormat="1" ht="96" customHeight="1" thickBot="1">
      <c r="A13" s="16">
        <v>4</v>
      </c>
      <c r="B13" s="154"/>
      <c r="C13" s="103" t="s">
        <v>48</v>
      </c>
      <c r="D13" s="16"/>
      <c r="E13" s="96"/>
      <c r="F13" s="96"/>
      <c r="G13" s="89"/>
      <c r="H13" s="89"/>
      <c r="I13" s="89"/>
    </row>
    <row r="14" spans="1:12" s="1" customFormat="1" ht="81" customHeight="1">
      <c r="A14" s="18">
        <v>1</v>
      </c>
      <c r="B14" s="159" t="s">
        <v>38</v>
      </c>
      <c r="C14" s="107" t="s">
        <v>39</v>
      </c>
      <c r="D14" s="18"/>
      <c r="E14" s="90"/>
      <c r="F14" s="90"/>
      <c r="G14" s="90"/>
      <c r="H14" s="119"/>
      <c r="I14" s="119"/>
    </row>
    <row r="15" spans="1:12" s="1" customFormat="1" ht="81" customHeight="1">
      <c r="A15" s="14">
        <v>2</v>
      </c>
      <c r="B15" s="153"/>
      <c r="C15" s="99" t="s">
        <v>40</v>
      </c>
      <c r="D15" s="14"/>
      <c r="E15" s="85"/>
      <c r="F15" s="85"/>
      <c r="G15" s="85"/>
      <c r="H15" s="86"/>
      <c r="I15" s="86"/>
    </row>
    <row r="16" spans="1:12" s="1" customFormat="1" ht="81" customHeight="1">
      <c r="A16" s="23">
        <v>3</v>
      </c>
      <c r="B16" s="153"/>
      <c r="C16" s="99" t="s">
        <v>61</v>
      </c>
      <c r="D16" s="14"/>
      <c r="E16" s="85"/>
      <c r="F16" s="85"/>
      <c r="G16" s="85"/>
      <c r="H16" s="85"/>
      <c r="I16" s="85"/>
    </row>
    <row r="17" spans="1:11" s="1" customFormat="1" ht="162" customHeight="1" thickBot="1">
      <c r="A17" s="16">
        <v>4</v>
      </c>
      <c r="B17" s="154"/>
      <c r="C17" s="113" t="s">
        <v>43</v>
      </c>
      <c r="D17" s="16"/>
      <c r="E17" s="89"/>
      <c r="F17" s="89"/>
      <c r="G17" s="89"/>
      <c r="H17" s="96"/>
      <c r="I17" s="96"/>
    </row>
    <row r="18" spans="1:11" s="1" customFormat="1" ht="160.5" customHeight="1">
      <c r="A18" s="18">
        <v>1</v>
      </c>
      <c r="B18" s="159" t="s">
        <v>27</v>
      </c>
      <c r="C18" s="107" t="s">
        <v>44</v>
      </c>
      <c r="D18" s="18"/>
      <c r="E18" s="119"/>
      <c r="F18" s="90"/>
      <c r="G18" s="90"/>
      <c r="H18" s="90"/>
      <c r="I18" s="90"/>
    </row>
    <row r="19" spans="1:11" s="1" customFormat="1" ht="160.5" customHeight="1">
      <c r="A19" s="14">
        <v>2</v>
      </c>
      <c r="B19" s="153"/>
      <c r="C19" s="99" t="s">
        <v>45</v>
      </c>
      <c r="D19" s="14"/>
      <c r="E19" s="86"/>
      <c r="F19" s="85"/>
      <c r="G19" s="85"/>
      <c r="H19" s="85"/>
      <c r="I19" s="85"/>
    </row>
    <row r="20" spans="1:11" s="1" customFormat="1" ht="162" customHeight="1">
      <c r="A20" s="14">
        <v>3</v>
      </c>
      <c r="B20" s="153"/>
      <c r="C20" s="99" t="s">
        <v>46</v>
      </c>
      <c r="D20" s="14"/>
      <c r="E20" s="86"/>
      <c r="F20" s="86"/>
      <c r="G20" s="85"/>
      <c r="H20" s="85"/>
      <c r="I20" s="85"/>
    </row>
    <row r="21" spans="1:11" s="1" customFormat="1" ht="162" customHeight="1" thickBot="1">
      <c r="A21" s="16">
        <v>4</v>
      </c>
      <c r="B21" s="154"/>
      <c r="C21" s="103" t="s">
        <v>47</v>
      </c>
      <c r="D21" s="16"/>
      <c r="E21" s="96"/>
      <c r="F21" s="89"/>
      <c r="G21" s="89"/>
      <c r="H21" s="89"/>
      <c r="I21" s="89"/>
    </row>
    <row r="22" spans="1:11" s="1" customFormat="1" ht="81" customHeight="1">
      <c r="A22" s="18">
        <v>1</v>
      </c>
      <c r="B22" s="159" t="s">
        <v>19</v>
      </c>
      <c r="C22" s="111" t="s">
        <v>87</v>
      </c>
      <c r="D22" s="18"/>
      <c r="E22" s="90"/>
      <c r="F22" s="90"/>
      <c r="G22" s="90"/>
      <c r="H22" s="119"/>
      <c r="I22" s="119"/>
    </row>
    <row r="23" spans="1:11" s="1" customFormat="1" ht="81" customHeight="1">
      <c r="A23" s="14">
        <v>2</v>
      </c>
      <c r="B23" s="153"/>
      <c r="C23" s="101" t="s">
        <v>88</v>
      </c>
      <c r="D23" s="14"/>
      <c r="E23" s="85"/>
      <c r="F23" s="85"/>
      <c r="G23" s="85"/>
      <c r="H23" s="86"/>
      <c r="I23" s="86"/>
    </row>
    <row r="24" spans="1:11" s="1" customFormat="1" ht="81" customHeight="1">
      <c r="A24" s="31">
        <v>3</v>
      </c>
      <c r="B24" s="153"/>
      <c r="C24" s="112" t="s">
        <v>65</v>
      </c>
      <c r="D24" s="31"/>
      <c r="E24" s="85"/>
      <c r="F24" s="85"/>
      <c r="G24" s="85"/>
      <c r="H24" s="85"/>
      <c r="I24" s="85"/>
    </row>
    <row r="25" spans="1:11" s="1" customFormat="1" ht="82.5" customHeight="1" thickBot="1">
      <c r="A25" s="16">
        <v>4</v>
      </c>
      <c r="B25" s="154"/>
      <c r="C25" s="103" t="s">
        <v>49</v>
      </c>
      <c r="D25" s="16"/>
      <c r="E25" s="96"/>
      <c r="F25" s="96"/>
      <c r="G25" s="89"/>
      <c r="H25" s="89"/>
      <c r="I25" s="89"/>
    </row>
    <row r="26" spans="1:11" s="1" customFormat="1" ht="93" customHeight="1" thickBot="1">
      <c r="A26" s="20">
        <v>1</v>
      </c>
      <c r="B26" s="21" t="s">
        <v>22</v>
      </c>
      <c r="C26" s="115" t="s">
        <v>50</v>
      </c>
      <c r="D26" s="20"/>
      <c r="E26" s="122"/>
      <c r="F26" s="122"/>
      <c r="G26" s="123"/>
      <c r="H26" s="123"/>
      <c r="I26" s="123"/>
    </row>
    <row r="28" spans="1:11" ht="15.5">
      <c r="D28" s="59" t="s">
        <v>1</v>
      </c>
      <c r="E28" s="60">
        <f>COUNTIF(E4:E26,$D$28)</f>
        <v>0</v>
      </c>
      <c r="F28" s="60">
        <f>COUNTIF(F4:F26,$D$28)</f>
        <v>0</v>
      </c>
      <c r="G28" s="60">
        <f>COUNTIF(G4:G26,$D$28)</f>
        <v>0</v>
      </c>
      <c r="H28" s="60">
        <f>COUNTIF(H4:H26,$D$28)</f>
        <v>0</v>
      </c>
      <c r="I28" s="60">
        <f>COUNTIF(I4:I26,$D$28)</f>
        <v>0</v>
      </c>
      <c r="J28" s="60">
        <f>SUM(E28:I28)</f>
        <v>0</v>
      </c>
      <c r="K28" s="66" t="e">
        <f>J28/SUM($J$28:$J$30)</f>
        <v>#DIV/0!</v>
      </c>
    </row>
    <row r="29" spans="1:11" ht="15.5">
      <c r="D29" s="61" t="s">
        <v>132</v>
      </c>
      <c r="E29" s="62">
        <f>COUNTIF(E4:E26,$D$29)</f>
        <v>0</v>
      </c>
      <c r="F29" s="62">
        <f>COUNTIF(F4:F26,$D$29)</f>
        <v>0</v>
      </c>
      <c r="G29" s="62">
        <f>COUNTIF(G4:G26,$D$29)</f>
        <v>0</v>
      </c>
      <c r="H29" s="62">
        <f>COUNTIF(H4:H26,$D$29)</f>
        <v>0</v>
      </c>
      <c r="I29" s="62">
        <f>COUNTIF(I4:I26,$D$29)</f>
        <v>0</v>
      </c>
      <c r="J29" s="62">
        <f>SUM(E29:I29)</f>
        <v>0</v>
      </c>
      <c r="K29" s="68" t="e">
        <f t="shared" ref="K29:K30" si="0">J29/SUM($J$28:$J$30)</f>
        <v>#DIV/0!</v>
      </c>
    </row>
    <row r="30" spans="1:11" ht="15.5">
      <c r="D30" s="63" t="s">
        <v>131</v>
      </c>
      <c r="E30" s="64">
        <f>COUNTIF(E4:E26,$D$30)</f>
        <v>0</v>
      </c>
      <c r="F30" s="64">
        <f>COUNTIF(F4:F26,$D$30)</f>
        <v>0</v>
      </c>
      <c r="G30" s="64">
        <f>COUNTIF(G4:G26,$D$30)</f>
        <v>0</v>
      </c>
      <c r="H30" s="64">
        <f>COUNTIF(H4:H26,$D$30)</f>
        <v>0</v>
      </c>
      <c r="I30" s="64">
        <f>COUNTIF(I4:I26,$D$30)</f>
        <v>0</v>
      </c>
      <c r="J30" s="64">
        <f>SUM(E30:I30)</f>
        <v>0</v>
      </c>
      <c r="K30" s="67" t="e">
        <f t="shared" si="0"/>
        <v>#DIV/0!</v>
      </c>
    </row>
  </sheetData>
  <mergeCells count="11">
    <mergeCell ref="B4:B10"/>
    <mergeCell ref="B14:B17"/>
    <mergeCell ref="B18:B21"/>
    <mergeCell ref="B22:B25"/>
    <mergeCell ref="A1:I1"/>
    <mergeCell ref="A2:A3"/>
    <mergeCell ref="B2:B3"/>
    <mergeCell ref="C2:C3"/>
    <mergeCell ref="D2:D3"/>
    <mergeCell ref="E2:I2"/>
    <mergeCell ref="B11:B13"/>
  </mergeCells>
  <pageMargins left="0" right="0" top="0" bottom="0" header="0" footer="0"/>
  <pageSetup paperSize="9" orientation="landscape" horizontalDpi="300" verticalDpi="30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048956-EB33-4071-8E08-0CBC34143B0A}">
  <sheetPr>
    <tabColor rgb="FFFFFF00"/>
  </sheetPr>
  <dimension ref="A1:K37"/>
  <sheetViews>
    <sheetView zoomScale="70" zoomScaleNormal="70" workbookViewId="0">
      <pane ySplit="3" topLeftCell="A31" activePane="bottomLeft" state="frozen"/>
      <selection activeCell="S18" sqref="S18"/>
      <selection pane="bottomLeft" activeCell="G32" sqref="G32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9" width="11.1796875" style="1" customWidth="1"/>
  </cols>
  <sheetData>
    <row r="1" spans="1:9" ht="62.25" customHeight="1">
      <c r="A1" s="145" t="s">
        <v>209</v>
      </c>
      <c r="B1" s="146"/>
      <c r="C1" s="146"/>
      <c r="D1" s="146"/>
      <c r="E1" s="146"/>
      <c r="F1" s="146"/>
      <c r="G1" s="146"/>
      <c r="H1" s="146"/>
      <c r="I1" s="146"/>
    </row>
    <row r="2" spans="1:9" s="1" customFormat="1" ht="24.75" customHeight="1">
      <c r="A2" s="150" t="s">
        <v>2</v>
      </c>
      <c r="B2" s="150" t="s">
        <v>7</v>
      </c>
      <c r="C2" s="150" t="s">
        <v>91</v>
      </c>
      <c r="D2" s="150" t="s">
        <v>8</v>
      </c>
      <c r="E2" s="147" t="s">
        <v>9</v>
      </c>
      <c r="F2" s="148"/>
      <c r="G2" s="148"/>
      <c r="H2" s="148"/>
      <c r="I2" s="149"/>
    </row>
    <row r="3" spans="1:9" ht="24.75" customHeight="1">
      <c r="A3" s="151"/>
      <c r="B3" s="151"/>
      <c r="C3" s="151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</row>
    <row r="4" spans="1:9" s="1" customFormat="1" ht="81" customHeight="1">
      <c r="A4" s="14">
        <v>1</v>
      </c>
      <c r="B4" s="152" t="s">
        <v>67</v>
      </c>
      <c r="C4" s="99" t="s">
        <v>42</v>
      </c>
      <c r="D4" s="14"/>
      <c r="E4" s="85"/>
      <c r="F4" s="85"/>
      <c r="G4" s="85"/>
      <c r="H4" s="86"/>
      <c r="I4" s="86"/>
    </row>
    <row r="5" spans="1:9" s="1" customFormat="1" ht="81" customHeight="1">
      <c r="A5" s="14">
        <v>2</v>
      </c>
      <c r="B5" s="153"/>
      <c r="C5" s="99" t="s">
        <v>93</v>
      </c>
      <c r="D5" s="14"/>
      <c r="E5" s="88"/>
      <c r="F5" s="88"/>
      <c r="G5" s="85"/>
      <c r="H5" s="85"/>
      <c r="I5" s="86"/>
    </row>
    <row r="6" spans="1:9" s="1" customFormat="1" ht="81" customHeight="1">
      <c r="A6" s="14">
        <v>3</v>
      </c>
      <c r="B6" s="153"/>
      <c r="C6" s="98" t="s">
        <v>218</v>
      </c>
      <c r="D6" s="31"/>
      <c r="E6" s="88"/>
      <c r="F6" s="88"/>
      <c r="G6" s="93"/>
      <c r="H6" s="93"/>
      <c r="I6" s="94"/>
    </row>
    <row r="7" spans="1:9" s="1" customFormat="1" ht="96.75" customHeight="1" thickBot="1">
      <c r="A7" s="14">
        <v>4</v>
      </c>
      <c r="B7" s="154"/>
      <c r="C7" s="103" t="s">
        <v>219</v>
      </c>
      <c r="D7" s="16"/>
      <c r="E7" s="86"/>
      <c r="F7" s="86"/>
      <c r="G7" s="89"/>
      <c r="H7" s="89"/>
      <c r="I7" s="89"/>
    </row>
    <row r="8" spans="1:9" s="1" customFormat="1" ht="81" customHeight="1">
      <c r="A8" s="18">
        <v>1</v>
      </c>
      <c r="B8" s="159" t="s">
        <v>71</v>
      </c>
      <c r="C8" s="107" t="s">
        <v>215</v>
      </c>
      <c r="D8" s="18"/>
      <c r="E8" s="90"/>
      <c r="F8" s="90"/>
      <c r="G8" s="90"/>
      <c r="H8" s="86"/>
      <c r="I8" s="86"/>
    </row>
    <row r="9" spans="1:9" s="1" customFormat="1" ht="81" customHeight="1" thickBot="1">
      <c r="A9" s="23">
        <v>2</v>
      </c>
      <c r="B9" s="153"/>
      <c r="C9" s="109" t="s">
        <v>173</v>
      </c>
      <c r="D9" s="23"/>
      <c r="E9" s="88"/>
      <c r="F9" s="88"/>
      <c r="G9" s="88"/>
      <c r="H9" s="86"/>
      <c r="I9" s="86"/>
    </row>
    <row r="10" spans="1:9" s="1" customFormat="1" ht="81" customHeight="1">
      <c r="A10" s="18">
        <v>3</v>
      </c>
      <c r="B10" s="153"/>
      <c r="C10" s="116" t="s">
        <v>221</v>
      </c>
      <c r="D10" s="23"/>
      <c r="E10" s="88"/>
      <c r="F10" s="88"/>
      <c r="G10" s="88"/>
      <c r="H10" s="86"/>
      <c r="I10" s="86"/>
    </row>
    <row r="11" spans="1:9" s="1" customFormat="1" ht="81" customHeight="1" thickBot="1">
      <c r="A11" s="23">
        <v>4</v>
      </c>
      <c r="B11" s="153"/>
      <c r="C11" s="99" t="s">
        <v>211</v>
      </c>
      <c r="D11" s="14"/>
      <c r="E11" s="88"/>
      <c r="F11" s="88"/>
      <c r="G11" s="85"/>
      <c r="H11" s="85"/>
      <c r="I11" s="86"/>
    </row>
    <row r="12" spans="1:9" s="1" customFormat="1" ht="94.5" customHeight="1" thickBot="1">
      <c r="A12" s="18">
        <v>5</v>
      </c>
      <c r="B12" s="154"/>
      <c r="C12" s="103" t="s">
        <v>171</v>
      </c>
      <c r="D12" s="16"/>
      <c r="E12" s="86"/>
      <c r="F12" s="86"/>
      <c r="G12" s="89"/>
      <c r="H12" s="89"/>
      <c r="I12" s="89"/>
    </row>
    <row r="13" spans="1:9" s="1" customFormat="1" ht="81" customHeight="1">
      <c r="A13" s="18">
        <v>1</v>
      </c>
      <c r="B13" s="159" t="s">
        <v>52</v>
      </c>
      <c r="C13" s="111" t="s">
        <v>74</v>
      </c>
      <c r="D13" s="18"/>
      <c r="E13" s="90"/>
      <c r="F13" s="90"/>
      <c r="G13" s="90"/>
      <c r="H13" s="86"/>
      <c r="I13" s="86"/>
    </row>
    <row r="14" spans="1:9" s="1" customFormat="1" ht="54" customHeight="1" thickBot="1">
      <c r="A14" s="14">
        <v>2</v>
      </c>
      <c r="B14" s="153"/>
      <c r="C14" s="101" t="s">
        <v>165</v>
      </c>
      <c r="D14" s="14"/>
      <c r="E14" s="88"/>
      <c r="F14" s="88"/>
      <c r="G14" s="88"/>
      <c r="H14" s="86"/>
      <c r="I14" s="86"/>
    </row>
    <row r="15" spans="1:9" s="1" customFormat="1" ht="41.25" customHeight="1">
      <c r="A15" s="18">
        <v>3</v>
      </c>
      <c r="B15" s="153"/>
      <c r="C15" s="101" t="s">
        <v>166</v>
      </c>
      <c r="D15" s="14"/>
      <c r="E15" s="88"/>
      <c r="F15" s="88"/>
      <c r="G15" s="88"/>
      <c r="H15" s="86"/>
      <c r="I15" s="86"/>
    </row>
    <row r="16" spans="1:9" s="1" customFormat="1" ht="41.25" customHeight="1" thickBot="1">
      <c r="A16" s="14">
        <v>4</v>
      </c>
      <c r="B16" s="153"/>
      <c r="C16" s="101" t="s">
        <v>97</v>
      </c>
      <c r="D16" s="14"/>
      <c r="E16" s="88"/>
      <c r="F16" s="88"/>
      <c r="G16" s="88"/>
      <c r="H16" s="86"/>
      <c r="I16" s="86"/>
    </row>
    <row r="17" spans="1:9" s="1" customFormat="1" ht="42" customHeight="1">
      <c r="A17" s="18">
        <v>5</v>
      </c>
      <c r="B17" s="153"/>
      <c r="C17" s="99" t="s">
        <v>210</v>
      </c>
      <c r="D17" s="14"/>
      <c r="E17" s="88"/>
      <c r="F17" s="88"/>
      <c r="G17" s="88"/>
      <c r="H17" s="86"/>
      <c r="I17" s="86"/>
    </row>
    <row r="18" spans="1:9" s="1" customFormat="1" ht="81" customHeight="1" thickBot="1">
      <c r="A18" s="14">
        <v>6</v>
      </c>
      <c r="B18" s="153"/>
      <c r="C18" s="99" t="s">
        <v>213</v>
      </c>
      <c r="D18" s="14"/>
      <c r="E18" s="85"/>
      <c r="F18" s="88"/>
      <c r="G18" s="88"/>
      <c r="H18" s="86"/>
      <c r="I18" s="86"/>
    </row>
    <row r="19" spans="1:9" s="1" customFormat="1" ht="70.5" customHeight="1">
      <c r="A19" s="18">
        <v>7</v>
      </c>
      <c r="B19" s="153"/>
      <c r="C19" s="12" t="s">
        <v>212</v>
      </c>
      <c r="D19" s="14"/>
      <c r="E19" s="88"/>
      <c r="F19" s="88"/>
      <c r="G19" s="88"/>
      <c r="H19" s="86"/>
      <c r="I19" s="86"/>
    </row>
    <row r="20" spans="1:9" s="1" customFormat="1" ht="81" customHeight="1" thickBot="1">
      <c r="A20" s="14">
        <v>8</v>
      </c>
      <c r="B20" s="153"/>
      <c r="C20" s="99" t="s">
        <v>42</v>
      </c>
      <c r="D20" s="14"/>
      <c r="E20" s="85"/>
      <c r="F20" s="88"/>
      <c r="G20" s="85"/>
      <c r="H20" s="85"/>
      <c r="I20" s="85"/>
    </row>
    <row r="21" spans="1:9" s="1" customFormat="1" ht="60" customHeight="1" thickBot="1">
      <c r="A21" s="18">
        <v>9</v>
      </c>
      <c r="B21" s="153"/>
      <c r="C21" s="126" t="s">
        <v>214</v>
      </c>
      <c r="D21" s="14"/>
      <c r="E21" s="85"/>
      <c r="F21" s="85"/>
      <c r="G21" s="85"/>
      <c r="H21" s="85"/>
      <c r="I21" s="85"/>
    </row>
    <row r="22" spans="1:9" s="1" customFormat="1" ht="178.5" customHeight="1" thickBot="1">
      <c r="A22" s="18">
        <v>1</v>
      </c>
      <c r="B22" s="129" t="s">
        <v>80</v>
      </c>
      <c r="C22" s="107" t="s">
        <v>81</v>
      </c>
      <c r="D22" s="18"/>
      <c r="E22" s="86"/>
      <c r="F22" s="89"/>
      <c r="G22" s="90"/>
      <c r="H22" s="90"/>
      <c r="I22" s="90"/>
    </row>
    <row r="23" spans="1:9" s="1" customFormat="1" ht="161.25" customHeight="1" thickBot="1">
      <c r="A23" s="14">
        <v>2</v>
      </c>
      <c r="B23" s="130"/>
      <c r="C23" s="99" t="s">
        <v>220</v>
      </c>
      <c r="D23" s="14"/>
      <c r="E23" s="86"/>
      <c r="F23" s="89"/>
      <c r="G23" s="85"/>
      <c r="H23" s="85"/>
      <c r="I23" s="85"/>
    </row>
    <row r="24" spans="1:9" s="1" customFormat="1" ht="161.25" customHeight="1" thickBot="1">
      <c r="A24" s="18">
        <v>3</v>
      </c>
      <c r="B24" s="130"/>
      <c r="C24" s="99" t="s">
        <v>186</v>
      </c>
      <c r="D24" s="14"/>
      <c r="E24" s="86"/>
      <c r="F24" s="89"/>
      <c r="G24" s="85"/>
      <c r="H24" s="85"/>
      <c r="I24" s="85"/>
    </row>
    <row r="25" spans="1:9" s="1" customFormat="1" ht="161.25" customHeight="1">
      <c r="A25" s="31">
        <v>4</v>
      </c>
      <c r="B25" s="130"/>
      <c r="C25" s="98" t="s">
        <v>83</v>
      </c>
      <c r="D25" s="31"/>
      <c r="E25" s="94"/>
      <c r="F25" s="93"/>
      <c r="G25" s="93"/>
      <c r="H25" s="93"/>
      <c r="I25" s="93"/>
    </row>
    <row r="26" spans="1:9" s="1" customFormat="1" ht="162" customHeight="1">
      <c r="A26" s="14">
        <v>1</v>
      </c>
      <c r="B26" s="152" t="s">
        <v>19</v>
      </c>
      <c r="C26" s="99" t="s">
        <v>168</v>
      </c>
      <c r="D26" s="14"/>
      <c r="E26" s="85"/>
      <c r="F26" s="85"/>
      <c r="G26" s="85"/>
      <c r="H26" s="86"/>
      <c r="I26" s="86"/>
    </row>
    <row r="27" spans="1:9" s="1" customFormat="1" ht="72" customHeight="1">
      <c r="A27" s="14">
        <v>2</v>
      </c>
      <c r="B27" s="153"/>
      <c r="C27" s="98" t="s">
        <v>169</v>
      </c>
      <c r="D27" s="31"/>
      <c r="E27" s="127"/>
      <c r="F27" s="127"/>
      <c r="G27" s="65"/>
      <c r="H27" s="94"/>
      <c r="I27" s="86"/>
    </row>
    <row r="28" spans="1:9" s="1" customFormat="1" ht="96" customHeight="1">
      <c r="A28" s="23">
        <v>3</v>
      </c>
      <c r="B28" s="153"/>
      <c r="C28" s="99" t="s">
        <v>216</v>
      </c>
      <c r="D28" s="14"/>
      <c r="E28" s="85"/>
      <c r="F28" s="85"/>
      <c r="G28" s="85"/>
      <c r="H28" s="86"/>
      <c r="I28" s="86"/>
    </row>
    <row r="29" spans="1:9" s="1" customFormat="1" ht="96" customHeight="1">
      <c r="A29" s="14">
        <v>4</v>
      </c>
      <c r="B29" s="153"/>
      <c r="C29" s="102" t="s">
        <v>97</v>
      </c>
      <c r="D29" s="92"/>
      <c r="E29" s="88"/>
      <c r="F29" s="88"/>
      <c r="G29" s="88"/>
      <c r="H29" s="121"/>
      <c r="I29" s="86"/>
    </row>
    <row r="30" spans="1:9" s="1" customFormat="1" ht="162" customHeight="1">
      <c r="A30" s="23">
        <v>5</v>
      </c>
      <c r="B30" s="153"/>
      <c r="C30" s="99" t="s">
        <v>65</v>
      </c>
      <c r="D30" s="14"/>
      <c r="E30" s="85"/>
      <c r="F30" s="85"/>
      <c r="G30" s="85"/>
      <c r="H30" s="85"/>
      <c r="I30" s="85"/>
    </row>
    <row r="31" spans="1:9" s="1" customFormat="1" ht="117.75" customHeight="1">
      <c r="A31" s="14">
        <v>6</v>
      </c>
      <c r="B31" s="153"/>
      <c r="C31" s="98" t="s">
        <v>187</v>
      </c>
      <c r="D31" s="31"/>
      <c r="E31" s="93"/>
      <c r="F31" s="93"/>
      <c r="G31" s="93"/>
      <c r="H31" s="128"/>
      <c r="I31" s="93"/>
    </row>
    <row r="32" spans="1:9" s="1" customFormat="1" ht="129" customHeight="1" thickBot="1">
      <c r="A32" s="91">
        <v>7</v>
      </c>
      <c r="B32" s="154"/>
      <c r="C32" s="103" t="s">
        <v>170</v>
      </c>
      <c r="D32" s="16"/>
      <c r="E32" s="89"/>
      <c r="F32" s="89"/>
      <c r="G32" s="89"/>
      <c r="H32" s="89"/>
      <c r="I32" s="89"/>
    </row>
    <row r="33" spans="1:11" s="1" customFormat="1" ht="165.75" customHeight="1">
      <c r="A33" s="23">
        <v>1</v>
      </c>
      <c r="B33" s="124" t="s">
        <v>84</v>
      </c>
      <c r="C33" s="99" t="s">
        <v>217</v>
      </c>
      <c r="D33" s="23"/>
      <c r="E33" s="88"/>
      <c r="F33" s="88"/>
      <c r="G33" s="88"/>
      <c r="H33" s="86"/>
      <c r="I33" s="86"/>
    </row>
    <row r="35" spans="1:11" ht="15.5">
      <c r="D35" s="59" t="s">
        <v>1</v>
      </c>
      <c r="E35" s="60">
        <f>COUNTIF(E4:E33,$D$35)</f>
        <v>0</v>
      </c>
      <c r="F35" s="60">
        <f>COUNTIF(F4:F33,$D$35)</f>
        <v>0</v>
      </c>
      <c r="G35" s="60">
        <f>COUNTIF(G4:G33,$D$35)</f>
        <v>0</v>
      </c>
      <c r="H35" s="60">
        <f>COUNTIF(H4:H33,$D$35)</f>
        <v>0</v>
      </c>
      <c r="I35" s="60">
        <f>COUNTIF(I4:I33,$D$35)</f>
        <v>0</v>
      </c>
      <c r="J35" s="60">
        <f>SUM(E35:I35)</f>
        <v>0</v>
      </c>
      <c r="K35" s="66" t="e">
        <f>J35/SUM($J$35:$J$37)</f>
        <v>#DIV/0!</v>
      </c>
    </row>
    <row r="36" spans="1:11" ht="15.5">
      <c r="D36" s="61" t="s">
        <v>132</v>
      </c>
      <c r="E36" s="62">
        <f>COUNTIF(E4:E33,$D$36)</f>
        <v>0</v>
      </c>
      <c r="F36" s="62">
        <f>COUNTIF(F4:F33,$D$36)</f>
        <v>0</v>
      </c>
      <c r="G36" s="62">
        <f>COUNTIF(G4:G33,$D$36)</f>
        <v>0</v>
      </c>
      <c r="H36" s="62">
        <f>COUNTIF(H4:H33,$D$36)</f>
        <v>0</v>
      </c>
      <c r="I36" s="62">
        <f>COUNTIF(I4:I33,$D$36)</f>
        <v>0</v>
      </c>
      <c r="J36" s="62">
        <f>SUM(E36:I36)</f>
        <v>0</v>
      </c>
      <c r="K36" s="68" t="e">
        <f>J36/SUM($J$35:$J$37)</f>
        <v>#DIV/0!</v>
      </c>
    </row>
    <row r="37" spans="1:11" ht="15.5">
      <c r="D37" s="63" t="s">
        <v>131</v>
      </c>
      <c r="E37" s="64">
        <f>COUNTIF(E4:E33,$D$37)</f>
        <v>0</v>
      </c>
      <c r="F37" s="64">
        <f>COUNTIF(F4:F33,$D$37)</f>
        <v>0</v>
      </c>
      <c r="G37" s="64">
        <f>COUNTIF(G4:G33,$D$37)</f>
        <v>0</v>
      </c>
      <c r="H37" s="64">
        <f>COUNTIF(H4:H33,$D$37)</f>
        <v>0</v>
      </c>
      <c r="I37" s="64">
        <f>COUNTIF(I4:I33,$D$37)</f>
        <v>0</v>
      </c>
      <c r="J37" s="64">
        <f>SUM(E37:I37)</f>
        <v>0</v>
      </c>
      <c r="K37" s="67" t="e">
        <f>J37/SUM($J$35:$J$37)</f>
        <v>#DIV/0!</v>
      </c>
    </row>
  </sheetData>
  <mergeCells count="10">
    <mergeCell ref="B4:B7"/>
    <mergeCell ref="B8:B12"/>
    <mergeCell ref="B13:B21"/>
    <mergeCell ref="B26:B32"/>
    <mergeCell ref="A1:I1"/>
    <mergeCell ref="A2:A3"/>
    <mergeCell ref="B2:B3"/>
    <mergeCell ref="C2:C3"/>
    <mergeCell ref="D2:D3"/>
    <mergeCell ref="E2:I2"/>
  </mergeCells>
  <pageMargins left="0" right="0" top="0" bottom="0" header="0" footer="0"/>
  <pageSetup paperSize="9" orientation="landscape" horizontalDpi="300" verticalDpi="30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CE3C3A-A6A7-455C-8633-3E39CD312772}">
  <sheetPr>
    <tabColor rgb="FF00B050"/>
  </sheetPr>
  <dimension ref="A1:O37"/>
  <sheetViews>
    <sheetView zoomScale="70" zoomScaleNormal="70" workbookViewId="0">
      <pane ySplit="3" topLeftCell="A15" activePane="bottomLeft" state="frozen"/>
      <selection pane="bottomLeft" activeCell="M18" sqref="M18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11" width="11.1796875" style="1" customWidth="1"/>
    <col min="12" max="12" width="35.453125" customWidth="1"/>
  </cols>
  <sheetData>
    <row r="1" spans="1:15" ht="82.5" customHeight="1">
      <c r="A1" s="187" t="s">
        <v>222</v>
      </c>
      <c r="B1" s="188"/>
      <c r="C1" s="188"/>
      <c r="D1" s="188"/>
      <c r="E1" s="188"/>
      <c r="F1" s="188"/>
      <c r="G1" s="188"/>
      <c r="H1" s="188"/>
      <c r="I1" s="188"/>
      <c r="J1" s="188"/>
      <c r="K1" s="188"/>
    </row>
    <row r="2" spans="1:15" s="1" customFormat="1" ht="24.75" customHeight="1">
      <c r="A2" s="150" t="s">
        <v>2</v>
      </c>
      <c r="B2" s="150" t="s">
        <v>7</v>
      </c>
      <c r="C2" s="150" t="s">
        <v>91</v>
      </c>
      <c r="D2" s="150" t="s">
        <v>8</v>
      </c>
      <c r="E2" s="147" t="s">
        <v>9</v>
      </c>
      <c r="F2" s="148"/>
      <c r="G2" s="148"/>
      <c r="H2" s="148"/>
      <c r="I2" s="148"/>
      <c r="J2" s="148"/>
      <c r="K2" s="149"/>
    </row>
    <row r="3" spans="1:15" ht="24.75" customHeight="1">
      <c r="A3" s="151"/>
      <c r="B3" s="151"/>
      <c r="C3" s="151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  <c r="J3" s="4" t="s">
        <v>207</v>
      </c>
      <c r="K3" s="4" t="s">
        <v>208</v>
      </c>
    </row>
    <row r="4" spans="1:15" s="1" customFormat="1" ht="81" customHeight="1">
      <c r="A4" s="14">
        <v>1</v>
      </c>
      <c r="B4" s="152" t="s">
        <v>10</v>
      </c>
      <c r="C4" s="99" t="s">
        <v>161</v>
      </c>
      <c r="D4" s="14"/>
      <c r="E4" s="85"/>
      <c r="F4" s="85"/>
      <c r="G4" s="85"/>
      <c r="H4" s="86"/>
      <c r="I4" s="86"/>
      <c r="J4" s="86"/>
      <c r="K4" s="86"/>
      <c r="N4" s="54"/>
      <c r="O4" s="55" t="s">
        <v>128</v>
      </c>
    </row>
    <row r="5" spans="1:15" s="1" customFormat="1" ht="81" customHeight="1">
      <c r="A5" s="31">
        <v>2</v>
      </c>
      <c r="B5" s="153"/>
      <c r="C5" s="98" t="s">
        <v>26</v>
      </c>
      <c r="D5" s="31"/>
      <c r="E5" s="85"/>
      <c r="F5" s="85"/>
      <c r="G5" s="85"/>
      <c r="H5" s="86"/>
      <c r="I5" s="86"/>
      <c r="J5" s="86"/>
      <c r="K5" s="86"/>
      <c r="N5" s="56"/>
      <c r="O5" s="55" t="s">
        <v>130</v>
      </c>
    </row>
    <row r="6" spans="1:15" s="1" customFormat="1" ht="81" customHeight="1">
      <c r="A6" s="14">
        <v>3</v>
      </c>
      <c r="B6" s="153"/>
      <c r="C6" s="98" t="s">
        <v>24</v>
      </c>
      <c r="D6" s="31"/>
      <c r="E6" s="85"/>
      <c r="F6" s="85"/>
      <c r="G6" s="85"/>
      <c r="H6" s="86"/>
      <c r="I6" s="86"/>
      <c r="J6" s="86"/>
      <c r="K6" s="86"/>
      <c r="N6" s="57"/>
      <c r="O6" t="s">
        <v>129</v>
      </c>
    </row>
    <row r="7" spans="1:15" s="1" customFormat="1" ht="81" customHeight="1">
      <c r="A7" s="31">
        <v>4</v>
      </c>
      <c r="B7" s="153"/>
      <c r="C7" s="98" t="s">
        <v>205</v>
      </c>
      <c r="D7" s="31"/>
      <c r="E7" s="86"/>
      <c r="F7" s="85"/>
      <c r="G7" s="85"/>
      <c r="H7" s="85"/>
      <c r="I7" s="86"/>
      <c r="J7" s="86"/>
      <c r="K7" s="86"/>
      <c r="N7" s="57"/>
      <c r="O7"/>
    </row>
    <row r="8" spans="1:15" s="1" customFormat="1" ht="81" customHeight="1">
      <c r="A8" s="31">
        <v>5</v>
      </c>
      <c r="B8" s="153"/>
      <c r="C8" s="98" t="s">
        <v>156</v>
      </c>
      <c r="D8" s="31"/>
      <c r="E8" s="117"/>
      <c r="F8" s="85"/>
      <c r="G8" s="117"/>
      <c r="H8" s="117"/>
      <c r="I8" s="117"/>
      <c r="J8" s="117"/>
      <c r="K8" s="117"/>
      <c r="N8"/>
      <c r="O8"/>
    </row>
    <row r="9" spans="1:15" s="1" customFormat="1" ht="81" customHeight="1">
      <c r="A9" s="14">
        <v>6</v>
      </c>
      <c r="B9" s="153"/>
      <c r="C9" s="98" t="s">
        <v>157</v>
      </c>
      <c r="D9" s="31"/>
      <c r="E9" s="85"/>
      <c r="F9" s="85"/>
      <c r="G9" s="85"/>
      <c r="H9" s="86"/>
      <c r="I9" s="86"/>
      <c r="J9" s="86"/>
      <c r="K9" s="86"/>
      <c r="N9"/>
      <c r="O9"/>
    </row>
    <row r="10" spans="1:15" s="1" customFormat="1" ht="81" customHeight="1">
      <c r="A10" s="31">
        <v>7</v>
      </c>
      <c r="B10" s="153"/>
      <c r="C10" s="98" t="s">
        <v>158</v>
      </c>
      <c r="D10" s="31"/>
      <c r="E10" s="117"/>
      <c r="F10" s="85"/>
      <c r="G10" s="117"/>
      <c r="H10" s="117"/>
      <c r="I10" s="117"/>
      <c r="J10" s="117"/>
      <c r="K10" s="117"/>
      <c r="N10"/>
      <c r="O10"/>
    </row>
    <row r="11" spans="1:15" ht="81" customHeight="1" thickBot="1">
      <c r="A11" s="16">
        <v>8</v>
      </c>
      <c r="B11" s="154"/>
      <c r="C11" s="106" t="s">
        <v>105</v>
      </c>
      <c r="D11" s="16"/>
      <c r="E11" s="118"/>
      <c r="F11" s="118"/>
      <c r="G11" s="118"/>
      <c r="H11" s="118"/>
      <c r="I11" s="118"/>
      <c r="J11" s="118"/>
      <c r="K11" s="118"/>
    </row>
    <row r="12" spans="1:15" ht="103.5" customHeight="1">
      <c r="A12" s="18">
        <v>1</v>
      </c>
      <c r="B12" s="159" t="s">
        <v>16</v>
      </c>
      <c r="C12" s="107" t="s">
        <v>105</v>
      </c>
      <c r="D12" s="18"/>
      <c r="E12" s="119"/>
      <c r="F12" s="119"/>
      <c r="G12" s="120"/>
      <c r="H12" s="120"/>
      <c r="I12" s="120"/>
      <c r="J12" s="120"/>
      <c r="K12" s="120"/>
    </row>
    <row r="13" spans="1:15" ht="103.5" customHeight="1" thickBot="1">
      <c r="A13" s="16">
        <v>2</v>
      </c>
      <c r="B13" s="154"/>
      <c r="C13" s="103" t="s">
        <v>104</v>
      </c>
      <c r="D13" s="16"/>
      <c r="E13" s="96"/>
      <c r="F13" s="96"/>
      <c r="G13" s="118"/>
      <c r="H13" s="118"/>
      <c r="I13" s="118"/>
      <c r="J13" s="118"/>
      <c r="K13" s="118"/>
      <c r="L13" s="125" t="s">
        <v>206</v>
      </c>
    </row>
    <row r="14" spans="1:15" ht="59.25" customHeight="1">
      <c r="A14" s="18">
        <v>1</v>
      </c>
      <c r="B14" s="159" t="s">
        <v>0</v>
      </c>
      <c r="C14" s="107" t="s">
        <v>96</v>
      </c>
      <c r="D14" s="18"/>
      <c r="E14" s="90"/>
      <c r="F14" s="90"/>
      <c r="G14" s="90"/>
      <c r="H14" s="119"/>
      <c r="I14" s="119"/>
      <c r="J14" s="119"/>
      <c r="K14" s="119"/>
    </row>
    <row r="15" spans="1:15" ht="67.5" customHeight="1">
      <c r="A15" s="14">
        <v>2</v>
      </c>
      <c r="B15" s="153"/>
      <c r="C15" s="100" t="s">
        <v>97</v>
      </c>
      <c r="D15" s="14"/>
      <c r="E15" s="85"/>
      <c r="F15" s="85"/>
      <c r="G15" s="85"/>
      <c r="H15" s="86"/>
      <c r="I15" s="86"/>
      <c r="J15" s="86"/>
      <c r="K15" s="86"/>
    </row>
    <row r="16" spans="1:15" ht="150" customHeight="1">
      <c r="A16" s="23">
        <v>3</v>
      </c>
      <c r="B16" s="153"/>
      <c r="C16" s="99" t="s">
        <v>160</v>
      </c>
      <c r="D16" s="14"/>
      <c r="E16" s="85"/>
      <c r="F16" s="85"/>
      <c r="G16" s="85"/>
      <c r="H16" s="86"/>
      <c r="I16" s="86"/>
      <c r="J16" s="86"/>
      <c r="K16" s="86"/>
    </row>
    <row r="17" spans="1:11" ht="150" customHeight="1">
      <c r="A17" s="14">
        <v>4</v>
      </c>
      <c r="B17" s="153"/>
      <c r="C17" s="105" t="s">
        <v>159</v>
      </c>
      <c r="D17" s="31"/>
      <c r="E17" s="85"/>
      <c r="F17" s="85"/>
      <c r="G17" s="85"/>
      <c r="H17" s="86"/>
      <c r="I17" s="86"/>
      <c r="J17" s="86"/>
      <c r="K17" s="86"/>
    </row>
    <row r="18" spans="1:11" ht="222" customHeight="1" thickBot="1">
      <c r="A18" s="91">
        <v>5</v>
      </c>
      <c r="B18" s="154"/>
      <c r="C18" s="106" t="s">
        <v>24</v>
      </c>
      <c r="D18" s="16"/>
      <c r="E18" s="89"/>
      <c r="F18" s="89"/>
      <c r="G18" s="89"/>
      <c r="H18" s="96"/>
      <c r="I18" s="96"/>
      <c r="J18" s="96"/>
      <c r="K18" s="96"/>
    </row>
    <row r="19" spans="1:11" ht="141" customHeight="1">
      <c r="A19" s="18">
        <v>1</v>
      </c>
      <c r="B19" s="159" t="s">
        <v>27</v>
      </c>
      <c r="C19" s="110" t="s">
        <v>204</v>
      </c>
      <c r="D19" s="18"/>
      <c r="E19" s="90"/>
      <c r="F19" s="90"/>
      <c r="G19" s="90"/>
      <c r="H19" s="119"/>
      <c r="I19" s="119"/>
      <c r="J19" s="119"/>
      <c r="K19" s="119"/>
    </row>
    <row r="20" spans="1:11" ht="203.25" customHeight="1">
      <c r="A20" s="14">
        <v>2</v>
      </c>
      <c r="B20" s="153"/>
      <c r="C20" s="98" t="s">
        <v>23</v>
      </c>
      <c r="D20" s="14"/>
      <c r="E20" s="86"/>
      <c r="F20" s="86"/>
      <c r="G20" s="85"/>
      <c r="H20" s="85"/>
      <c r="I20" s="85"/>
      <c r="J20" s="85"/>
      <c r="K20" s="85"/>
    </row>
    <row r="21" spans="1:11" ht="203.25" customHeight="1">
      <c r="A21" s="23">
        <v>3</v>
      </c>
      <c r="B21" s="153"/>
      <c r="C21" s="98" t="s">
        <v>30</v>
      </c>
      <c r="D21" s="14"/>
      <c r="E21" s="85"/>
      <c r="F21" s="85"/>
      <c r="G21" s="85"/>
      <c r="H21" s="85"/>
      <c r="I21" s="85"/>
      <c r="J21" s="85"/>
      <c r="K21" s="85"/>
    </row>
    <row r="22" spans="1:11" ht="203.25" customHeight="1" thickBot="1">
      <c r="A22" s="16">
        <v>4</v>
      </c>
      <c r="B22" s="154"/>
      <c r="C22" s="103" t="s">
        <v>29</v>
      </c>
      <c r="D22" s="16"/>
      <c r="E22" s="96"/>
      <c r="F22" s="96"/>
      <c r="G22" s="89"/>
      <c r="H22" s="89"/>
      <c r="I22" s="89"/>
      <c r="J22" s="89"/>
      <c r="K22" s="89"/>
    </row>
    <row r="23" spans="1:11" ht="57" customHeight="1">
      <c r="A23" s="18">
        <v>1</v>
      </c>
      <c r="B23" s="190" t="s">
        <v>19</v>
      </c>
      <c r="C23" s="108" t="s">
        <v>5</v>
      </c>
      <c r="D23" s="18"/>
      <c r="E23" s="90"/>
      <c r="F23" s="90"/>
      <c r="G23" s="90"/>
      <c r="H23" s="119"/>
      <c r="I23" s="119"/>
      <c r="J23" s="119"/>
      <c r="K23" s="119"/>
    </row>
    <row r="24" spans="1:11" ht="38.25" customHeight="1">
      <c r="A24" s="14">
        <v>2</v>
      </c>
      <c r="B24" s="191"/>
      <c r="C24" s="100" t="s">
        <v>6</v>
      </c>
      <c r="D24" s="14"/>
      <c r="E24" s="85"/>
      <c r="F24" s="85"/>
      <c r="G24" s="85"/>
      <c r="H24" s="86"/>
      <c r="I24" s="86"/>
      <c r="J24" s="86"/>
      <c r="K24" s="86"/>
    </row>
    <row r="25" spans="1:11" ht="124.5" customHeight="1">
      <c r="A25" s="14">
        <v>3</v>
      </c>
      <c r="B25" s="191"/>
      <c r="C25" s="99" t="s">
        <v>95</v>
      </c>
      <c r="D25" s="14"/>
      <c r="E25" s="85"/>
      <c r="F25" s="85"/>
      <c r="G25" s="117"/>
      <c r="H25" s="86"/>
      <c r="I25" s="86"/>
      <c r="J25" s="86"/>
      <c r="K25" s="86"/>
    </row>
    <row r="26" spans="1:11" ht="124.5" customHeight="1">
      <c r="A26" s="14">
        <v>4</v>
      </c>
      <c r="B26" s="191"/>
      <c r="C26" s="99" t="s">
        <v>94</v>
      </c>
      <c r="D26" s="14"/>
      <c r="E26" s="85"/>
      <c r="F26" s="85"/>
      <c r="G26" s="117"/>
      <c r="H26" s="86"/>
      <c r="I26" s="86"/>
      <c r="J26" s="86"/>
      <c r="K26" s="86"/>
    </row>
    <row r="27" spans="1:11" ht="183.75" customHeight="1">
      <c r="A27" s="14">
        <v>5</v>
      </c>
      <c r="B27" s="191"/>
      <c r="C27" s="100" t="s">
        <v>20</v>
      </c>
      <c r="D27" s="14"/>
      <c r="E27" s="85"/>
      <c r="F27" s="85"/>
      <c r="G27" s="85"/>
      <c r="H27" s="86"/>
      <c r="I27" s="85"/>
      <c r="J27" s="85"/>
      <c r="K27" s="85"/>
    </row>
    <row r="28" spans="1:11" ht="110.25" customHeight="1" thickBot="1">
      <c r="A28" s="16">
        <v>6</v>
      </c>
      <c r="B28" s="192"/>
      <c r="C28" s="103" t="s">
        <v>21</v>
      </c>
      <c r="D28" s="16"/>
      <c r="E28" s="96"/>
      <c r="F28" s="96"/>
      <c r="G28" s="118"/>
      <c r="H28" s="118"/>
      <c r="I28" s="118"/>
      <c r="J28" s="118"/>
      <c r="K28" s="118"/>
    </row>
    <row r="29" spans="1:11" ht="191.25" customHeight="1">
      <c r="A29" s="18">
        <v>1</v>
      </c>
      <c r="B29" s="189" t="s">
        <v>22</v>
      </c>
      <c r="C29" s="108" t="s">
        <v>3</v>
      </c>
      <c r="D29" s="18"/>
      <c r="E29" s="90"/>
      <c r="F29" s="90"/>
      <c r="G29" s="90"/>
      <c r="H29" s="119"/>
      <c r="I29" s="119"/>
      <c r="J29" s="119"/>
      <c r="K29" s="119"/>
    </row>
    <row r="30" spans="1:11" ht="63.75" customHeight="1">
      <c r="A30" s="14">
        <v>2</v>
      </c>
      <c r="B30" s="155"/>
      <c r="C30" s="100" t="s">
        <v>4</v>
      </c>
      <c r="D30" s="14"/>
      <c r="E30" s="85"/>
      <c r="F30" s="85"/>
      <c r="G30" s="85"/>
      <c r="H30" s="86"/>
      <c r="I30" s="86"/>
      <c r="J30" s="86"/>
      <c r="K30" s="86"/>
    </row>
    <row r="31" spans="1:11" ht="201.75" customHeight="1">
      <c r="A31" s="14">
        <v>3</v>
      </c>
      <c r="B31" s="155"/>
      <c r="C31" s="100" t="s">
        <v>101</v>
      </c>
      <c r="D31" s="14"/>
      <c r="E31" s="85"/>
      <c r="F31" s="85"/>
      <c r="G31" s="85"/>
      <c r="H31" s="86"/>
      <c r="I31" s="86"/>
      <c r="J31" s="86"/>
      <c r="K31" s="86"/>
    </row>
    <row r="32" spans="1:11" ht="94.5" customHeight="1" thickBot="1">
      <c r="A32" s="16">
        <v>4</v>
      </c>
      <c r="B32" s="156"/>
      <c r="C32" s="106" t="s">
        <v>23</v>
      </c>
      <c r="D32" s="16"/>
      <c r="E32" s="96"/>
      <c r="F32" s="96"/>
      <c r="G32" s="89"/>
      <c r="H32" s="89"/>
      <c r="I32" s="89"/>
      <c r="J32" s="89"/>
      <c r="K32" s="89"/>
    </row>
    <row r="34" spans="4:13" ht="15.5">
      <c r="D34" s="59" t="s">
        <v>1</v>
      </c>
      <c r="E34" s="60">
        <f t="shared" ref="E34:K34" si="0">COUNTIF(E4:E32,$D$34)</f>
        <v>0</v>
      </c>
      <c r="F34" s="60">
        <f t="shared" si="0"/>
        <v>0</v>
      </c>
      <c r="G34" s="60">
        <f t="shared" si="0"/>
        <v>0</v>
      </c>
      <c r="H34" s="60">
        <f t="shared" si="0"/>
        <v>0</v>
      </c>
      <c r="I34" s="60">
        <f t="shared" si="0"/>
        <v>0</v>
      </c>
      <c r="J34" s="60">
        <f t="shared" si="0"/>
        <v>0</v>
      </c>
      <c r="K34" s="60">
        <f t="shared" si="0"/>
        <v>0</v>
      </c>
      <c r="L34" s="60">
        <f>SUM(E34:K34)</f>
        <v>0</v>
      </c>
      <c r="M34" s="66" t="e">
        <f>L34/SUM($L$34:$L$36)</f>
        <v>#DIV/0!</v>
      </c>
    </row>
    <row r="35" spans="4:13" ht="15.5">
      <c r="D35" s="61" t="s">
        <v>132</v>
      </c>
      <c r="E35" s="62">
        <f t="shared" ref="E35:K35" si="1">COUNTIF(E4:E32,$D$35)</f>
        <v>0</v>
      </c>
      <c r="F35" s="62">
        <f t="shared" si="1"/>
        <v>0</v>
      </c>
      <c r="G35" s="62">
        <f t="shared" si="1"/>
        <v>0</v>
      </c>
      <c r="H35" s="62">
        <f t="shared" si="1"/>
        <v>0</v>
      </c>
      <c r="I35" s="62">
        <f t="shared" si="1"/>
        <v>0</v>
      </c>
      <c r="J35" s="62">
        <f t="shared" si="1"/>
        <v>0</v>
      </c>
      <c r="K35" s="62">
        <f t="shared" si="1"/>
        <v>0</v>
      </c>
      <c r="L35" s="62">
        <f>SUM(E35:K35)</f>
        <v>0</v>
      </c>
      <c r="M35" s="68" t="e">
        <f t="shared" ref="M35:M36" si="2">L35/SUM($L$34:$L$36)</f>
        <v>#DIV/0!</v>
      </c>
    </row>
    <row r="36" spans="4:13" ht="15.5">
      <c r="D36" s="63" t="s">
        <v>131</v>
      </c>
      <c r="E36" s="64">
        <f t="shared" ref="E36:K36" si="3">COUNTIF(E4:E32,$D$36)</f>
        <v>0</v>
      </c>
      <c r="F36" s="64">
        <f t="shared" si="3"/>
        <v>0</v>
      </c>
      <c r="G36" s="64">
        <f t="shared" si="3"/>
        <v>0</v>
      </c>
      <c r="H36" s="64">
        <f t="shared" si="3"/>
        <v>0</v>
      </c>
      <c r="I36" s="64">
        <f t="shared" si="3"/>
        <v>0</v>
      </c>
      <c r="J36" s="64">
        <f t="shared" si="3"/>
        <v>0</v>
      </c>
      <c r="K36" s="64">
        <f t="shared" si="3"/>
        <v>0</v>
      </c>
      <c r="L36" s="64">
        <f>SUM(E36:K36)</f>
        <v>0</v>
      </c>
      <c r="M36" s="67" t="e">
        <f t="shared" si="2"/>
        <v>#DIV/0!</v>
      </c>
    </row>
    <row r="37" spans="4:13">
      <c r="D37" s="65"/>
      <c r="E37" s="65"/>
      <c r="F37" s="65"/>
      <c r="G37" s="65"/>
      <c r="H37" s="65"/>
      <c r="I37" s="65"/>
      <c r="J37" s="65"/>
      <c r="K37" s="65"/>
    </row>
  </sheetData>
  <mergeCells count="12">
    <mergeCell ref="B29:B32"/>
    <mergeCell ref="A1:K1"/>
    <mergeCell ref="A2:A3"/>
    <mergeCell ref="B2:B3"/>
    <mergeCell ref="C2:C3"/>
    <mergeCell ref="D2:D3"/>
    <mergeCell ref="E2:K2"/>
    <mergeCell ref="B4:B11"/>
    <mergeCell ref="B12:B13"/>
    <mergeCell ref="B14:B18"/>
    <mergeCell ref="B19:B22"/>
    <mergeCell ref="B23:B28"/>
  </mergeCells>
  <pageMargins left="0" right="0" top="0" bottom="0" header="0" footer="0"/>
  <pageSetup paperSize="9" orientation="landscape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L31"/>
  <sheetViews>
    <sheetView topLeftCell="B1" zoomScale="85" zoomScaleNormal="85" workbookViewId="0">
      <pane ySplit="3" topLeftCell="A4" activePane="bottomLeft" state="frozen"/>
      <selection activeCell="E20" sqref="E20:I21"/>
      <selection pane="bottomLeft" activeCell="E20" sqref="E20:I21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9" width="11.1796875" style="1" customWidth="1"/>
  </cols>
  <sheetData>
    <row r="1" spans="1:12" ht="33.75" customHeight="1">
      <c r="A1" s="146" t="s">
        <v>31</v>
      </c>
      <c r="B1" s="146"/>
      <c r="C1" s="146"/>
      <c r="D1" s="146"/>
      <c r="E1" s="146"/>
      <c r="F1" s="146"/>
      <c r="G1" s="146"/>
      <c r="H1" s="146"/>
      <c r="I1" s="146"/>
    </row>
    <row r="2" spans="1:12" s="1" customFormat="1" ht="24.75" customHeight="1">
      <c r="A2" s="150" t="s">
        <v>2</v>
      </c>
      <c r="B2" s="150" t="s">
        <v>7</v>
      </c>
      <c r="C2" s="157" t="s">
        <v>33</v>
      </c>
      <c r="D2" s="150" t="s">
        <v>8</v>
      </c>
      <c r="E2" s="147" t="s">
        <v>9</v>
      </c>
      <c r="F2" s="148"/>
      <c r="G2" s="148"/>
      <c r="H2" s="148"/>
      <c r="I2" s="149"/>
    </row>
    <row r="3" spans="1:12" ht="24.75" customHeight="1">
      <c r="A3" s="151"/>
      <c r="B3" s="151"/>
      <c r="C3" s="158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</row>
    <row r="4" spans="1:12" s="1" customFormat="1" ht="81" customHeight="1">
      <c r="A4" s="14">
        <v>1</v>
      </c>
      <c r="B4" s="152" t="s">
        <v>32</v>
      </c>
      <c r="C4" s="15" t="s">
        <v>102</v>
      </c>
      <c r="D4" s="14"/>
      <c r="E4" s="53" t="s">
        <v>1</v>
      </c>
      <c r="F4" s="53" t="s">
        <v>1</v>
      </c>
      <c r="G4" s="53" t="s">
        <v>1</v>
      </c>
      <c r="H4" s="58" t="s">
        <v>131</v>
      </c>
      <c r="I4" s="69" t="s">
        <v>132</v>
      </c>
      <c r="K4" s="54"/>
      <c r="L4" s="55" t="s">
        <v>128</v>
      </c>
    </row>
    <row r="5" spans="1:12" s="1" customFormat="1" ht="81" customHeight="1">
      <c r="A5" s="14">
        <v>2</v>
      </c>
      <c r="B5" s="153"/>
      <c r="C5" s="15" t="s">
        <v>17</v>
      </c>
      <c r="D5" s="14"/>
      <c r="E5" s="53" t="s">
        <v>1</v>
      </c>
      <c r="F5" s="53" t="s">
        <v>1</v>
      </c>
      <c r="G5" s="53" t="s">
        <v>1</v>
      </c>
      <c r="H5" s="58" t="s">
        <v>131</v>
      </c>
      <c r="I5" s="69" t="s">
        <v>132</v>
      </c>
      <c r="K5" s="56"/>
      <c r="L5" s="55" t="s">
        <v>130</v>
      </c>
    </row>
    <row r="6" spans="1:12" s="1" customFormat="1" ht="81" customHeight="1">
      <c r="A6" s="14">
        <v>3</v>
      </c>
      <c r="B6" s="153"/>
      <c r="C6" s="15" t="s">
        <v>93</v>
      </c>
      <c r="D6" s="14"/>
      <c r="E6" s="69" t="s">
        <v>132</v>
      </c>
      <c r="F6" s="69" t="s">
        <v>132</v>
      </c>
      <c r="G6" s="5"/>
      <c r="H6" s="5"/>
      <c r="I6" s="69" t="s">
        <v>132</v>
      </c>
      <c r="K6" s="57"/>
      <c r="L6" t="s">
        <v>129</v>
      </c>
    </row>
    <row r="7" spans="1:12" s="1" customFormat="1" ht="81" customHeight="1">
      <c r="A7" s="14">
        <v>4</v>
      </c>
      <c r="B7" s="153"/>
      <c r="C7" s="15" t="s">
        <v>34</v>
      </c>
      <c r="D7" s="14"/>
      <c r="E7" s="53" t="s">
        <v>1</v>
      </c>
      <c r="F7" s="53" t="s">
        <v>1</v>
      </c>
      <c r="G7" s="53" t="s">
        <v>1</v>
      </c>
      <c r="H7" s="58" t="s">
        <v>131</v>
      </c>
      <c r="I7" s="5"/>
    </row>
    <row r="8" spans="1:12" s="1" customFormat="1" ht="81" customHeight="1" thickBot="1">
      <c r="A8" s="16">
        <v>5</v>
      </c>
      <c r="B8" s="154"/>
      <c r="C8" s="17" t="s">
        <v>35</v>
      </c>
      <c r="D8" s="16"/>
      <c r="E8" s="5" t="s">
        <v>1</v>
      </c>
      <c r="F8" s="69" t="s">
        <v>132</v>
      </c>
      <c r="G8" s="5"/>
      <c r="H8" s="5"/>
      <c r="I8" s="5"/>
    </row>
    <row r="9" spans="1:12" s="1" customFormat="1" ht="228.75" customHeight="1">
      <c r="A9" s="23">
        <v>1</v>
      </c>
      <c r="B9" s="27" t="s">
        <v>36</v>
      </c>
      <c r="C9" s="24" t="s">
        <v>37</v>
      </c>
      <c r="D9" s="23"/>
      <c r="E9" s="53" t="s">
        <v>1</v>
      </c>
      <c r="F9" s="53" t="s">
        <v>1</v>
      </c>
      <c r="G9" s="5"/>
      <c r="H9" s="58" t="s">
        <v>131</v>
      </c>
      <c r="I9" s="69" t="s">
        <v>132</v>
      </c>
    </row>
    <row r="10" spans="1:12" s="1" customFormat="1" ht="81" customHeight="1">
      <c r="A10" s="14">
        <v>2</v>
      </c>
      <c r="B10" s="28"/>
      <c r="C10" s="15" t="s">
        <v>4</v>
      </c>
      <c r="D10" s="14"/>
      <c r="E10" s="53" t="s">
        <v>1</v>
      </c>
      <c r="F10" s="53" t="s">
        <v>1</v>
      </c>
      <c r="G10" s="53" t="s">
        <v>1</v>
      </c>
      <c r="H10" s="69" t="s">
        <v>132</v>
      </c>
      <c r="I10" s="69" t="s">
        <v>132</v>
      </c>
    </row>
    <row r="11" spans="1:12" s="1" customFormat="1" ht="81" customHeight="1">
      <c r="A11" s="14">
        <v>3</v>
      </c>
      <c r="B11" s="28"/>
      <c r="C11" s="15" t="s">
        <v>93</v>
      </c>
      <c r="D11" s="14"/>
      <c r="E11" s="69" t="s">
        <v>132</v>
      </c>
      <c r="F11" s="69" t="s">
        <v>132</v>
      </c>
      <c r="G11" s="5"/>
      <c r="H11" s="5"/>
      <c r="I11" s="69" t="s">
        <v>132</v>
      </c>
    </row>
    <row r="12" spans="1:12" s="1" customFormat="1" ht="96" customHeight="1" thickBot="1">
      <c r="A12" s="16">
        <v>4</v>
      </c>
      <c r="B12" s="29"/>
      <c r="C12" s="17" t="s">
        <v>48</v>
      </c>
      <c r="D12" s="16"/>
      <c r="E12" s="58" t="s">
        <v>131</v>
      </c>
      <c r="F12" s="69" t="s">
        <v>132</v>
      </c>
      <c r="G12" s="5"/>
      <c r="H12" s="5"/>
      <c r="I12" s="5"/>
    </row>
    <row r="13" spans="1:12" s="1" customFormat="1" ht="81" customHeight="1">
      <c r="A13" s="23">
        <v>1</v>
      </c>
      <c r="B13" s="153" t="s">
        <v>38</v>
      </c>
      <c r="C13" s="24" t="s">
        <v>39</v>
      </c>
      <c r="D13" s="23"/>
      <c r="E13" s="53" t="s">
        <v>1</v>
      </c>
      <c r="F13" s="53" t="s">
        <v>1</v>
      </c>
      <c r="G13" s="53" t="s">
        <v>1</v>
      </c>
      <c r="H13" s="58" t="s">
        <v>131</v>
      </c>
      <c r="I13" s="69" t="s">
        <v>132</v>
      </c>
    </row>
    <row r="14" spans="1:12" s="1" customFormat="1" ht="81" customHeight="1">
      <c r="A14" s="14">
        <v>2</v>
      </c>
      <c r="B14" s="153"/>
      <c r="C14" s="15" t="s">
        <v>40</v>
      </c>
      <c r="D14" s="14"/>
      <c r="E14" s="53" t="s">
        <v>1</v>
      </c>
      <c r="F14" s="53" t="s">
        <v>1</v>
      </c>
      <c r="G14" s="53" t="s">
        <v>1</v>
      </c>
      <c r="H14" s="58" t="s">
        <v>131</v>
      </c>
      <c r="I14" s="69" t="s">
        <v>132</v>
      </c>
    </row>
    <row r="15" spans="1:12" s="1" customFormat="1" ht="160.5" customHeight="1">
      <c r="A15" s="14">
        <v>3</v>
      </c>
      <c r="B15" s="153"/>
      <c r="C15" s="15" t="s">
        <v>41</v>
      </c>
      <c r="D15" s="14"/>
      <c r="E15" s="53" t="s">
        <v>1</v>
      </c>
      <c r="F15" s="53" t="s">
        <v>1</v>
      </c>
      <c r="G15" s="53" t="s">
        <v>1</v>
      </c>
      <c r="H15" s="58" t="s">
        <v>131</v>
      </c>
      <c r="I15" s="69" t="s">
        <v>132</v>
      </c>
    </row>
    <row r="16" spans="1:12" s="1" customFormat="1" ht="81" customHeight="1">
      <c r="A16" s="14">
        <v>4</v>
      </c>
      <c r="B16" s="153"/>
      <c r="C16" s="15" t="s">
        <v>18</v>
      </c>
      <c r="D16" s="14"/>
      <c r="E16" s="5"/>
      <c r="F16" s="53" t="s">
        <v>1</v>
      </c>
      <c r="G16" s="53" t="s">
        <v>1</v>
      </c>
      <c r="H16" s="58" t="s">
        <v>131</v>
      </c>
      <c r="I16" s="69" t="s">
        <v>132</v>
      </c>
    </row>
    <row r="17" spans="1:11" s="1" customFormat="1" ht="81" customHeight="1">
      <c r="A17" s="14">
        <v>5</v>
      </c>
      <c r="B17" s="153"/>
      <c r="C17" s="15" t="s">
        <v>61</v>
      </c>
      <c r="D17" s="14"/>
      <c r="E17" s="5"/>
      <c r="F17" s="53" t="s">
        <v>1</v>
      </c>
      <c r="G17" s="5"/>
      <c r="H17" s="5"/>
      <c r="I17" s="5"/>
    </row>
    <row r="18" spans="1:11" s="1" customFormat="1" ht="162" customHeight="1" thickBot="1">
      <c r="A18" s="16">
        <v>6</v>
      </c>
      <c r="B18" s="154"/>
      <c r="C18" s="30" t="s">
        <v>43</v>
      </c>
      <c r="D18" s="16"/>
      <c r="E18" s="53" t="s">
        <v>1</v>
      </c>
      <c r="F18" s="53" t="s">
        <v>1</v>
      </c>
      <c r="G18" s="53" t="s">
        <v>1</v>
      </c>
      <c r="H18" s="58" t="s">
        <v>131</v>
      </c>
      <c r="I18" s="69" t="s">
        <v>132</v>
      </c>
    </row>
    <row r="19" spans="1:11" s="1" customFormat="1" ht="160.5" customHeight="1">
      <c r="A19" s="23">
        <v>1</v>
      </c>
      <c r="B19" s="153" t="s">
        <v>27</v>
      </c>
      <c r="C19" s="24" t="s">
        <v>44</v>
      </c>
      <c r="D19" s="23"/>
      <c r="E19" s="58" t="s">
        <v>131</v>
      </c>
      <c r="F19" s="53" t="s">
        <v>1</v>
      </c>
      <c r="G19" s="5"/>
      <c r="H19" s="5"/>
      <c r="I19" s="5"/>
    </row>
    <row r="20" spans="1:11" s="1" customFormat="1" ht="160.5" customHeight="1">
      <c r="A20" s="14">
        <v>2</v>
      </c>
      <c r="B20" s="153"/>
      <c r="C20" s="15" t="s">
        <v>45</v>
      </c>
      <c r="D20" s="14"/>
      <c r="E20" s="58" t="s">
        <v>131</v>
      </c>
      <c r="F20" s="53" t="s">
        <v>1</v>
      </c>
      <c r="G20" s="5"/>
      <c r="H20" s="5"/>
      <c r="I20" s="5"/>
    </row>
    <row r="21" spans="1:11" s="1" customFormat="1" ht="162" customHeight="1">
      <c r="A21" s="14">
        <v>3</v>
      </c>
      <c r="B21" s="153"/>
      <c r="C21" s="15" t="s">
        <v>46</v>
      </c>
      <c r="D21" s="14"/>
      <c r="E21" s="58" t="s">
        <v>131</v>
      </c>
      <c r="F21" s="69" t="s">
        <v>132</v>
      </c>
      <c r="G21" s="5"/>
      <c r="H21" s="5"/>
      <c r="I21" s="5"/>
    </row>
    <row r="22" spans="1:11" s="1" customFormat="1" ht="162" customHeight="1" thickBot="1">
      <c r="A22" s="16">
        <v>4</v>
      </c>
      <c r="B22" s="154"/>
      <c r="C22" s="17" t="s">
        <v>47</v>
      </c>
      <c r="D22" s="16"/>
      <c r="E22" s="58" t="s">
        <v>131</v>
      </c>
      <c r="F22" s="53" t="s">
        <v>1</v>
      </c>
      <c r="G22" s="5"/>
      <c r="H22" s="5"/>
      <c r="I22" s="5"/>
    </row>
    <row r="23" spans="1:11" s="1" customFormat="1" ht="81" customHeight="1">
      <c r="A23" s="23">
        <v>1</v>
      </c>
      <c r="B23" s="153" t="s">
        <v>19</v>
      </c>
      <c r="C23" s="24" t="s">
        <v>87</v>
      </c>
      <c r="D23" s="23"/>
      <c r="E23" s="53" t="s">
        <v>1</v>
      </c>
      <c r="F23" s="53" t="s">
        <v>1</v>
      </c>
      <c r="G23" s="5"/>
      <c r="H23" s="58" t="s">
        <v>131</v>
      </c>
      <c r="I23" s="69" t="s">
        <v>132</v>
      </c>
    </row>
    <row r="24" spans="1:11" s="1" customFormat="1" ht="81" customHeight="1">
      <c r="A24" s="14">
        <v>2</v>
      </c>
      <c r="B24" s="153"/>
      <c r="C24" s="15" t="s">
        <v>88</v>
      </c>
      <c r="D24" s="14"/>
      <c r="E24" s="53" t="s">
        <v>1</v>
      </c>
      <c r="F24" s="53" t="s">
        <v>1</v>
      </c>
      <c r="G24" s="5"/>
      <c r="H24" s="58" t="s">
        <v>131</v>
      </c>
      <c r="I24" s="69" t="s">
        <v>132</v>
      </c>
    </row>
    <row r="25" spans="1:11" s="1" customFormat="1" ht="81" customHeight="1">
      <c r="A25" s="31">
        <v>3</v>
      </c>
      <c r="B25" s="153"/>
      <c r="C25" s="32" t="s">
        <v>65</v>
      </c>
      <c r="D25" s="31"/>
      <c r="E25" s="5"/>
      <c r="F25" s="53" t="s">
        <v>1</v>
      </c>
      <c r="G25" s="5"/>
      <c r="H25" s="5"/>
      <c r="I25" s="5"/>
    </row>
    <row r="26" spans="1:11" s="1" customFormat="1" ht="82.5" customHeight="1" thickBot="1">
      <c r="A26" s="16">
        <v>4</v>
      </c>
      <c r="B26" s="154"/>
      <c r="C26" s="17" t="s">
        <v>49</v>
      </c>
      <c r="D26" s="16"/>
      <c r="E26" s="58" t="s">
        <v>131</v>
      </c>
      <c r="F26" s="69" t="s">
        <v>132</v>
      </c>
      <c r="G26" s="5"/>
      <c r="H26" s="5"/>
      <c r="I26" s="5"/>
    </row>
    <row r="27" spans="1:11" s="1" customFormat="1" ht="93" customHeight="1">
      <c r="A27" s="23">
        <v>1</v>
      </c>
      <c r="B27" s="27" t="s">
        <v>22</v>
      </c>
      <c r="C27" s="24" t="s">
        <v>50</v>
      </c>
      <c r="D27" s="23"/>
      <c r="E27" s="58" t="s">
        <v>131</v>
      </c>
      <c r="F27" s="69" t="s">
        <v>132</v>
      </c>
      <c r="G27" s="5"/>
      <c r="H27" s="5"/>
      <c r="I27" s="5"/>
    </row>
    <row r="29" spans="1:11" ht="15.5">
      <c r="D29" s="59" t="s">
        <v>1</v>
      </c>
      <c r="E29" s="60">
        <f>COUNTIF(E4:E27,$D$29)</f>
        <v>12</v>
      </c>
      <c r="F29" s="60">
        <f>COUNTIF(F4:F27,$D$29)</f>
        <v>17</v>
      </c>
      <c r="G29" s="60">
        <f>COUNTIF(G4:G27,$D$29)</f>
        <v>9</v>
      </c>
      <c r="H29" s="60">
        <f>COUNTIF(H4:H27,$D$29)</f>
        <v>0</v>
      </c>
      <c r="I29" s="60">
        <f>COUNTIF(I4:I27,$D$29)</f>
        <v>0</v>
      </c>
      <c r="J29" s="60">
        <f>SUM(E29:I29)</f>
        <v>38</v>
      </c>
      <c r="K29" s="66">
        <f>J29/SUM($J$29:$J$31)</f>
        <v>0.48101265822784811</v>
      </c>
    </row>
    <row r="30" spans="1:11" ht="15.5">
      <c r="D30" s="61" t="s">
        <v>132</v>
      </c>
      <c r="E30" s="62">
        <f>COUNTIF(E4:E27,$D$30)</f>
        <v>2</v>
      </c>
      <c r="F30" s="62">
        <f>COUNTIF(F4:F27,$D$30)</f>
        <v>7</v>
      </c>
      <c r="G30" s="62">
        <f>COUNTIF(G4:G27,$D$30)</f>
        <v>0</v>
      </c>
      <c r="H30" s="62">
        <f>COUNTIF(H4:H27,$D$30)</f>
        <v>1</v>
      </c>
      <c r="I30" s="62">
        <f>COUNTIF(I4:I27,$D$30)</f>
        <v>13</v>
      </c>
      <c r="J30" s="62">
        <f>SUM(E30:I30)</f>
        <v>23</v>
      </c>
      <c r="K30" s="68">
        <f t="shared" ref="K30:K31" si="0">J30/SUM($J$29:$J$31)</f>
        <v>0.29113924050632911</v>
      </c>
    </row>
    <row r="31" spans="1:11" ht="15.5">
      <c r="D31" s="63" t="s">
        <v>131</v>
      </c>
      <c r="E31" s="64">
        <f>COUNTIF(E4:E27,$D$31)</f>
        <v>7</v>
      </c>
      <c r="F31" s="64">
        <f>COUNTIF(F4:F27,$D$31)</f>
        <v>0</v>
      </c>
      <c r="G31" s="64">
        <f>COUNTIF(G4:G27,$D$31)</f>
        <v>0</v>
      </c>
      <c r="H31" s="64">
        <f>COUNTIF(H4:H27,$D$31)</f>
        <v>11</v>
      </c>
      <c r="I31" s="64">
        <f>COUNTIF(I4:I27,$D$31)</f>
        <v>0</v>
      </c>
      <c r="J31" s="64">
        <f>SUM(E31:I31)</f>
        <v>18</v>
      </c>
      <c r="K31" s="67">
        <f t="shared" si="0"/>
        <v>0.22784810126582278</v>
      </c>
    </row>
  </sheetData>
  <mergeCells count="10">
    <mergeCell ref="B13:B18"/>
    <mergeCell ref="B19:B22"/>
    <mergeCell ref="B23:B26"/>
    <mergeCell ref="B4:B8"/>
    <mergeCell ref="A1:I1"/>
    <mergeCell ref="A2:A3"/>
    <mergeCell ref="B2:B3"/>
    <mergeCell ref="C2:C3"/>
    <mergeCell ref="D2:D3"/>
    <mergeCell ref="E2:I2"/>
  </mergeCells>
  <pageMargins left="0" right="0" top="0" bottom="0" header="0" footer="0"/>
  <pageSetup paperSize="9" orientation="landscape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K26"/>
  <sheetViews>
    <sheetView zoomScale="85" zoomScaleNormal="85" workbookViewId="0">
      <pane ySplit="3" topLeftCell="A4" activePane="bottomLeft" state="frozen"/>
      <selection activeCell="E20" sqref="E20:I21"/>
      <selection pane="bottomLeft" activeCell="E20" sqref="E20:I21"/>
    </sheetView>
  </sheetViews>
  <sheetFormatPr defaultRowHeight="14.5"/>
  <cols>
    <col min="1" max="1" width="9.1796875" style="1"/>
    <col min="2" max="2" width="16" style="8" customWidth="1"/>
    <col min="3" max="3" width="24.453125" style="1" customWidth="1"/>
    <col min="4" max="4" width="45.1796875" style="1" customWidth="1"/>
    <col min="5" max="9" width="11.1796875" style="1" customWidth="1"/>
  </cols>
  <sheetData>
    <row r="1" spans="1:9" ht="84" customHeight="1">
      <c r="A1" s="145" t="s">
        <v>89</v>
      </c>
      <c r="B1" s="146"/>
      <c r="C1" s="146"/>
      <c r="D1" s="146"/>
      <c r="E1" s="146"/>
      <c r="F1" s="146"/>
      <c r="G1" s="146"/>
      <c r="H1" s="146"/>
      <c r="I1" s="146"/>
    </row>
    <row r="2" spans="1:9" s="1" customFormat="1" ht="24.75" customHeight="1">
      <c r="A2" s="150" t="s">
        <v>2</v>
      </c>
      <c r="B2" s="150" t="s">
        <v>7</v>
      </c>
      <c r="C2" s="150" t="s">
        <v>91</v>
      </c>
      <c r="D2" s="150" t="s">
        <v>8</v>
      </c>
      <c r="E2" s="147" t="s">
        <v>9</v>
      </c>
      <c r="F2" s="148"/>
      <c r="G2" s="148"/>
      <c r="H2" s="148"/>
      <c r="I2" s="149"/>
    </row>
    <row r="3" spans="1:9" ht="24.75" customHeight="1">
      <c r="A3" s="151"/>
      <c r="B3" s="151"/>
      <c r="C3" s="151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</row>
    <row r="4" spans="1:9" s="1" customFormat="1" ht="81" customHeight="1">
      <c r="A4" s="14">
        <v>1</v>
      </c>
      <c r="B4" s="152" t="s">
        <v>32</v>
      </c>
      <c r="C4" s="15" t="s">
        <v>53</v>
      </c>
      <c r="D4" s="14"/>
      <c r="E4" s="53" t="s">
        <v>1</v>
      </c>
      <c r="F4" s="53" t="s">
        <v>1</v>
      </c>
      <c r="G4" s="53" t="s">
        <v>1</v>
      </c>
      <c r="H4" s="58" t="s">
        <v>131</v>
      </c>
      <c r="I4" s="69" t="s">
        <v>132</v>
      </c>
    </row>
    <row r="5" spans="1:9" s="1" customFormat="1" ht="81" customHeight="1" thickBot="1">
      <c r="A5" s="16">
        <v>2</v>
      </c>
      <c r="B5" s="154"/>
      <c r="C5" s="17" t="s">
        <v>92</v>
      </c>
      <c r="D5" s="16"/>
      <c r="E5" s="73" t="s">
        <v>1</v>
      </c>
      <c r="F5" s="73" t="s">
        <v>1</v>
      </c>
      <c r="G5" s="6"/>
      <c r="H5" s="6"/>
      <c r="I5" s="69" t="s">
        <v>132</v>
      </c>
    </row>
    <row r="6" spans="1:9" s="1" customFormat="1" ht="160.5" customHeight="1">
      <c r="A6" s="18">
        <v>1</v>
      </c>
      <c r="B6" s="159" t="s">
        <v>36</v>
      </c>
      <c r="C6" s="19" t="s">
        <v>54</v>
      </c>
      <c r="D6" s="18"/>
      <c r="E6" s="74" t="s">
        <v>1</v>
      </c>
      <c r="F6" s="74" t="s">
        <v>1</v>
      </c>
      <c r="G6" s="74" t="s">
        <v>1</v>
      </c>
      <c r="H6" s="58" t="s">
        <v>131</v>
      </c>
      <c r="I6" s="69" t="s">
        <v>132</v>
      </c>
    </row>
    <row r="7" spans="1:9" s="1" customFormat="1" ht="60.75" customHeight="1">
      <c r="A7" s="14">
        <v>2</v>
      </c>
      <c r="B7" s="153"/>
      <c r="C7" s="15" t="s">
        <v>4</v>
      </c>
      <c r="D7" s="14"/>
      <c r="E7" s="53" t="s">
        <v>1</v>
      </c>
      <c r="F7" s="53" t="s">
        <v>1</v>
      </c>
      <c r="G7" s="53" t="s">
        <v>1</v>
      </c>
      <c r="H7" s="58" t="s">
        <v>131</v>
      </c>
      <c r="I7" s="69" t="s">
        <v>132</v>
      </c>
    </row>
    <row r="8" spans="1:9" s="1" customFormat="1" ht="81" customHeight="1">
      <c r="A8" s="14">
        <v>3</v>
      </c>
      <c r="B8" s="153"/>
      <c r="C8" s="15" t="s">
        <v>55</v>
      </c>
      <c r="D8" s="14"/>
      <c r="E8" s="53" t="s">
        <v>1</v>
      </c>
      <c r="F8" s="53" t="s">
        <v>1</v>
      </c>
      <c r="G8" s="53" t="s">
        <v>1</v>
      </c>
      <c r="H8" s="58" t="s">
        <v>131</v>
      </c>
      <c r="I8" s="69" t="s">
        <v>132</v>
      </c>
    </row>
    <row r="9" spans="1:9" s="1" customFormat="1" ht="81" customHeight="1">
      <c r="A9" s="14">
        <v>4</v>
      </c>
      <c r="B9" s="153"/>
      <c r="C9" s="15" t="s">
        <v>56</v>
      </c>
      <c r="D9" s="14"/>
      <c r="E9" s="53" t="s">
        <v>1</v>
      </c>
      <c r="F9" s="53" t="s">
        <v>1</v>
      </c>
      <c r="G9" s="53" t="s">
        <v>1</v>
      </c>
      <c r="H9" s="58" t="s">
        <v>131</v>
      </c>
      <c r="I9" s="69" t="s">
        <v>132</v>
      </c>
    </row>
    <row r="10" spans="1:9" s="1" customFormat="1" ht="99" customHeight="1" thickBot="1">
      <c r="A10" s="16">
        <v>5</v>
      </c>
      <c r="B10" s="154"/>
      <c r="C10" s="17" t="s">
        <v>57</v>
      </c>
      <c r="D10" s="16"/>
      <c r="E10" s="58" t="s">
        <v>131</v>
      </c>
      <c r="F10" s="69" t="s">
        <v>132</v>
      </c>
      <c r="G10" s="6"/>
      <c r="H10" s="6"/>
      <c r="I10" s="6"/>
    </row>
    <row r="11" spans="1:9" s="1" customFormat="1" ht="81" customHeight="1">
      <c r="A11" s="18">
        <v>1</v>
      </c>
      <c r="B11" s="159" t="s">
        <v>52</v>
      </c>
      <c r="C11" s="19" t="s">
        <v>58</v>
      </c>
      <c r="D11" s="18"/>
      <c r="E11" s="74" t="s">
        <v>1</v>
      </c>
      <c r="F11" s="74" t="s">
        <v>1</v>
      </c>
      <c r="G11" s="74" t="s">
        <v>1</v>
      </c>
      <c r="H11" s="58" t="s">
        <v>131</v>
      </c>
      <c r="I11" s="69" t="s">
        <v>132</v>
      </c>
    </row>
    <row r="12" spans="1:9" s="1" customFormat="1" ht="81" customHeight="1">
      <c r="A12" s="14">
        <v>2</v>
      </c>
      <c r="B12" s="153"/>
      <c r="C12" s="15" t="s">
        <v>59</v>
      </c>
      <c r="D12" s="14"/>
      <c r="E12" s="53" t="s">
        <v>1</v>
      </c>
      <c r="F12" s="53" t="s">
        <v>1</v>
      </c>
      <c r="G12" s="53" t="s">
        <v>1</v>
      </c>
      <c r="H12" s="58" t="s">
        <v>131</v>
      </c>
      <c r="I12" s="69" t="s">
        <v>132</v>
      </c>
    </row>
    <row r="13" spans="1:9" s="1" customFormat="1" ht="161.25" customHeight="1">
      <c r="A13" s="14">
        <v>3</v>
      </c>
      <c r="B13" s="153"/>
      <c r="C13" s="15" t="s">
        <v>60</v>
      </c>
      <c r="D13" s="14"/>
      <c r="E13" s="53" t="s">
        <v>1</v>
      </c>
      <c r="F13" s="53" t="s">
        <v>1</v>
      </c>
      <c r="G13" s="53" t="s">
        <v>1</v>
      </c>
      <c r="H13" s="58" t="s">
        <v>131</v>
      </c>
      <c r="I13" s="69" t="s">
        <v>132</v>
      </c>
    </row>
    <row r="14" spans="1:9" s="1" customFormat="1" ht="90" customHeight="1">
      <c r="A14" s="14">
        <v>4</v>
      </c>
      <c r="B14" s="153"/>
      <c r="C14" s="15" t="s">
        <v>64</v>
      </c>
      <c r="D14" s="14"/>
      <c r="E14" s="5"/>
      <c r="F14" s="53" t="s">
        <v>1</v>
      </c>
      <c r="G14" s="53" t="s">
        <v>1</v>
      </c>
      <c r="H14" s="58" t="s">
        <v>131</v>
      </c>
      <c r="I14" s="69" t="s">
        <v>132</v>
      </c>
    </row>
    <row r="15" spans="1:9" s="1" customFormat="1" ht="81" customHeight="1">
      <c r="A15" s="14">
        <v>5</v>
      </c>
      <c r="B15" s="153"/>
      <c r="C15" s="15" t="s">
        <v>42</v>
      </c>
      <c r="D15" s="14"/>
      <c r="E15" s="5"/>
      <c r="F15" s="53" t="s">
        <v>1</v>
      </c>
      <c r="G15" s="5"/>
      <c r="H15" s="5"/>
      <c r="I15" s="5"/>
    </row>
    <row r="16" spans="1:9" s="1" customFormat="1" ht="81" customHeight="1">
      <c r="A16" s="14">
        <v>6</v>
      </c>
      <c r="B16" s="153"/>
      <c r="C16" s="15" t="s">
        <v>62</v>
      </c>
      <c r="D16" s="14"/>
      <c r="E16" s="5"/>
      <c r="F16" s="53" t="s">
        <v>1</v>
      </c>
      <c r="G16" s="5"/>
      <c r="H16" s="5"/>
      <c r="I16" s="5"/>
    </row>
    <row r="17" spans="1:11" s="1" customFormat="1" ht="260.25" customHeight="1">
      <c r="A17" s="14">
        <v>7</v>
      </c>
      <c r="B17" s="153"/>
      <c r="C17" s="15" t="s">
        <v>63</v>
      </c>
      <c r="D17" s="14"/>
      <c r="E17" s="53" t="s">
        <v>1</v>
      </c>
      <c r="F17" s="53" t="s">
        <v>1</v>
      </c>
      <c r="G17" s="53" t="s">
        <v>1</v>
      </c>
      <c r="H17" s="58" t="s">
        <v>131</v>
      </c>
      <c r="I17" s="69" t="s">
        <v>132</v>
      </c>
    </row>
    <row r="18" spans="1:11" s="1" customFormat="1" ht="197.25" customHeight="1" thickBot="1">
      <c r="A18" s="16">
        <v>8</v>
      </c>
      <c r="B18" s="154"/>
      <c r="C18" s="17" t="s">
        <v>20</v>
      </c>
      <c r="D18" s="16"/>
      <c r="E18" s="6"/>
      <c r="F18" s="73" t="s">
        <v>1</v>
      </c>
      <c r="G18" s="6"/>
      <c r="H18" s="6"/>
      <c r="I18" s="6"/>
    </row>
    <row r="19" spans="1:11" s="1" customFormat="1" ht="162" customHeight="1">
      <c r="A19" s="18">
        <v>1</v>
      </c>
      <c r="B19" s="159" t="s">
        <v>27</v>
      </c>
      <c r="C19" s="19" t="s">
        <v>66</v>
      </c>
      <c r="D19" s="18"/>
      <c r="E19" s="69" t="s">
        <v>132</v>
      </c>
      <c r="F19" s="74" t="s">
        <v>1</v>
      </c>
      <c r="G19" s="10"/>
      <c r="H19" s="10"/>
      <c r="I19" s="10"/>
    </row>
    <row r="20" spans="1:11" s="1" customFormat="1" ht="162" customHeight="1" thickBot="1">
      <c r="A20" s="16">
        <v>2</v>
      </c>
      <c r="B20" s="154"/>
      <c r="C20" s="17" t="s">
        <v>23</v>
      </c>
      <c r="D20" s="16"/>
      <c r="E20" s="58" t="s">
        <v>131</v>
      </c>
      <c r="F20" s="73" t="s">
        <v>1</v>
      </c>
      <c r="G20" s="6"/>
      <c r="H20" s="6"/>
      <c r="I20" s="6"/>
    </row>
    <row r="21" spans="1:11" s="1" customFormat="1" ht="81" customHeight="1" thickBot="1">
      <c r="A21" s="20">
        <v>0</v>
      </c>
      <c r="B21" s="21" t="s">
        <v>69</v>
      </c>
      <c r="C21" s="25"/>
      <c r="D21" s="26"/>
      <c r="E21" s="11"/>
      <c r="F21" s="11"/>
      <c r="G21" s="11"/>
      <c r="H21" s="11"/>
      <c r="I21" s="11"/>
    </row>
    <row r="22" spans="1:11" s="1" customFormat="1" ht="81" customHeight="1">
      <c r="A22" s="23">
        <v>1</v>
      </c>
      <c r="B22" s="27" t="s">
        <v>22</v>
      </c>
      <c r="C22" s="24" t="s">
        <v>68</v>
      </c>
      <c r="D22" s="23"/>
      <c r="E22" s="58" t="s">
        <v>131</v>
      </c>
      <c r="F22" s="75" t="s">
        <v>1</v>
      </c>
      <c r="G22" s="7"/>
      <c r="H22" s="7"/>
      <c r="I22" s="7"/>
    </row>
    <row r="24" spans="1:11" ht="15.5">
      <c r="D24" s="59" t="s">
        <v>1</v>
      </c>
      <c r="E24" s="60">
        <f>COUNTIF(E4:E22,$D$24)</f>
        <v>10</v>
      </c>
      <c r="F24" s="60">
        <f t="shared" ref="F24:I24" si="0">COUNTIF(F4:F22,$D$24)</f>
        <v>17</v>
      </c>
      <c r="G24" s="60">
        <f t="shared" si="0"/>
        <v>10</v>
      </c>
      <c r="H24" s="60">
        <f t="shared" si="0"/>
        <v>0</v>
      </c>
      <c r="I24" s="60">
        <f t="shared" si="0"/>
        <v>0</v>
      </c>
      <c r="J24" s="60">
        <f>SUM(E24:I24)</f>
        <v>37</v>
      </c>
      <c r="K24" s="66">
        <f>J24/SUM($J$24:$J$26)</f>
        <v>0.58730158730158732</v>
      </c>
    </row>
    <row r="25" spans="1:11" ht="15.5">
      <c r="D25" s="61" t="s">
        <v>132</v>
      </c>
      <c r="E25" s="62">
        <f>COUNTIF(E4:E22,$D$25)</f>
        <v>1</v>
      </c>
      <c r="F25" s="62">
        <f t="shared" ref="F25:I25" si="1">COUNTIF(F4:F22,$D$25)</f>
        <v>1</v>
      </c>
      <c r="G25" s="62">
        <f t="shared" si="1"/>
        <v>0</v>
      </c>
      <c r="H25" s="62">
        <f t="shared" si="1"/>
        <v>0</v>
      </c>
      <c r="I25" s="62">
        <f t="shared" si="1"/>
        <v>11</v>
      </c>
      <c r="J25" s="62">
        <f>SUM(E25:I25)</f>
        <v>13</v>
      </c>
      <c r="K25" s="68">
        <f t="shared" ref="K25:K26" si="2">J25/SUM($J$24:$J$26)</f>
        <v>0.20634920634920634</v>
      </c>
    </row>
    <row r="26" spans="1:11" ht="15.5">
      <c r="D26" s="63" t="s">
        <v>131</v>
      </c>
      <c r="E26" s="64">
        <f>COUNTIF(E4:E22,$D$26)</f>
        <v>3</v>
      </c>
      <c r="F26" s="64">
        <f t="shared" ref="F26:I26" si="3">COUNTIF(F4:F22,$D$26)</f>
        <v>0</v>
      </c>
      <c r="G26" s="64">
        <f t="shared" si="3"/>
        <v>0</v>
      </c>
      <c r="H26" s="64">
        <f t="shared" si="3"/>
        <v>10</v>
      </c>
      <c r="I26" s="64">
        <f t="shared" si="3"/>
        <v>0</v>
      </c>
      <c r="J26" s="64">
        <f>SUM(E26:I26)</f>
        <v>13</v>
      </c>
      <c r="K26" s="67">
        <f t="shared" si="2"/>
        <v>0.20634920634920634</v>
      </c>
    </row>
  </sheetData>
  <mergeCells count="10">
    <mergeCell ref="B4:B5"/>
    <mergeCell ref="B6:B10"/>
    <mergeCell ref="B11:B18"/>
    <mergeCell ref="B19:B20"/>
    <mergeCell ref="A1:I1"/>
    <mergeCell ref="A2:A3"/>
    <mergeCell ref="B2:B3"/>
    <mergeCell ref="C2:C3"/>
    <mergeCell ref="D2:D3"/>
    <mergeCell ref="E2:I2"/>
  </mergeCells>
  <pageMargins left="0" right="0" top="0" bottom="0" header="0" footer="0"/>
  <pageSetup paperSize="9" orientation="landscape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K30"/>
  <sheetViews>
    <sheetView zoomScale="85" zoomScaleNormal="85" workbookViewId="0">
      <pane ySplit="3" topLeftCell="A25" activePane="bottomLeft" state="frozen"/>
      <selection activeCell="E20" sqref="E20:I21"/>
      <selection pane="bottomLeft" activeCell="E20" sqref="E20:I21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9" width="11.1796875" style="1" customWidth="1"/>
  </cols>
  <sheetData>
    <row r="1" spans="1:9" ht="62.25" customHeight="1">
      <c r="A1" s="145" t="s">
        <v>103</v>
      </c>
      <c r="B1" s="146"/>
      <c r="C1" s="146"/>
      <c r="D1" s="146"/>
      <c r="E1" s="146"/>
      <c r="F1" s="146"/>
      <c r="G1" s="146"/>
      <c r="H1" s="146"/>
      <c r="I1" s="146"/>
    </row>
    <row r="2" spans="1:9" s="1" customFormat="1" ht="24.75" customHeight="1">
      <c r="A2" s="150" t="s">
        <v>2</v>
      </c>
      <c r="B2" s="150" t="s">
        <v>7</v>
      </c>
      <c r="C2" s="150" t="s">
        <v>91</v>
      </c>
      <c r="D2" s="150" t="s">
        <v>8</v>
      </c>
      <c r="E2" s="147" t="s">
        <v>9</v>
      </c>
      <c r="F2" s="148"/>
      <c r="G2" s="148"/>
      <c r="H2" s="148"/>
      <c r="I2" s="149"/>
    </row>
    <row r="3" spans="1:9" ht="24.75" customHeight="1">
      <c r="A3" s="151"/>
      <c r="B3" s="151"/>
      <c r="C3" s="151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</row>
    <row r="4" spans="1:9" s="1" customFormat="1" ht="81" customHeight="1">
      <c r="A4" s="14">
        <v>1</v>
      </c>
      <c r="B4" s="152" t="s">
        <v>67</v>
      </c>
      <c r="C4" s="15" t="s">
        <v>70</v>
      </c>
      <c r="D4" s="14"/>
      <c r="E4" s="53" t="s">
        <v>1</v>
      </c>
      <c r="F4" s="53" t="s">
        <v>1</v>
      </c>
      <c r="G4" s="53" t="s">
        <v>1</v>
      </c>
      <c r="H4" s="58" t="s">
        <v>131</v>
      </c>
      <c r="I4" s="69" t="s">
        <v>132</v>
      </c>
    </row>
    <row r="5" spans="1:9" s="1" customFormat="1" ht="81" customHeight="1">
      <c r="A5" s="14">
        <v>2</v>
      </c>
      <c r="B5" s="153"/>
      <c r="C5" s="15" t="s">
        <v>93</v>
      </c>
      <c r="D5" s="14"/>
      <c r="E5" s="75" t="s">
        <v>1</v>
      </c>
      <c r="F5" s="75" t="s">
        <v>1</v>
      </c>
      <c r="G5" s="5"/>
      <c r="H5" s="5"/>
      <c r="I5" s="69" t="s">
        <v>132</v>
      </c>
    </row>
    <row r="6" spans="1:9" s="1" customFormat="1" ht="96.75" customHeight="1" thickBot="1">
      <c r="A6" s="16">
        <v>3</v>
      </c>
      <c r="B6" s="154"/>
      <c r="C6" s="17" t="s">
        <v>68</v>
      </c>
      <c r="D6" s="16"/>
      <c r="E6" s="58" t="s">
        <v>131</v>
      </c>
      <c r="F6" s="69" t="s">
        <v>132</v>
      </c>
      <c r="G6" s="6"/>
      <c r="H6" s="6"/>
      <c r="I6" s="6"/>
    </row>
    <row r="7" spans="1:9" s="1" customFormat="1" ht="81" customHeight="1">
      <c r="A7" s="18">
        <v>1</v>
      </c>
      <c r="B7" s="159" t="s">
        <v>71</v>
      </c>
      <c r="C7" s="19" t="s">
        <v>72</v>
      </c>
      <c r="D7" s="18"/>
      <c r="E7" s="74" t="s">
        <v>1</v>
      </c>
      <c r="F7" s="74" t="s">
        <v>1</v>
      </c>
      <c r="G7" s="74" t="s">
        <v>1</v>
      </c>
      <c r="H7" s="58" t="s">
        <v>131</v>
      </c>
      <c r="I7" s="69" t="s">
        <v>132</v>
      </c>
    </row>
    <row r="8" spans="1:9" s="1" customFormat="1" ht="81" customHeight="1">
      <c r="A8" s="14">
        <v>2</v>
      </c>
      <c r="B8" s="153"/>
      <c r="C8" s="15" t="s">
        <v>93</v>
      </c>
      <c r="D8" s="14"/>
      <c r="E8" s="75" t="s">
        <v>1</v>
      </c>
      <c r="F8" s="75" t="s">
        <v>1</v>
      </c>
      <c r="G8" s="5"/>
      <c r="H8" s="5"/>
      <c r="I8" s="69" t="s">
        <v>132</v>
      </c>
    </row>
    <row r="9" spans="1:9" s="1" customFormat="1" ht="94.5" customHeight="1" thickBot="1">
      <c r="A9" s="16">
        <v>3</v>
      </c>
      <c r="B9" s="154"/>
      <c r="C9" s="17" t="s">
        <v>73</v>
      </c>
      <c r="D9" s="16"/>
      <c r="E9" s="58" t="s">
        <v>131</v>
      </c>
      <c r="F9" s="69" t="s">
        <v>132</v>
      </c>
      <c r="G9" s="6"/>
      <c r="H9" s="6"/>
      <c r="I9" s="6"/>
    </row>
    <row r="10" spans="1:9" s="1" customFormat="1" ht="81" customHeight="1">
      <c r="A10" s="18">
        <v>1</v>
      </c>
      <c r="B10" s="159" t="s">
        <v>52</v>
      </c>
      <c r="C10" s="19" t="s">
        <v>74</v>
      </c>
      <c r="D10" s="18"/>
      <c r="E10" s="10"/>
      <c r="F10" s="74" t="s">
        <v>1</v>
      </c>
      <c r="G10" s="74" t="s">
        <v>1</v>
      </c>
      <c r="H10" s="58" t="s">
        <v>131</v>
      </c>
      <c r="I10" s="69" t="s">
        <v>132</v>
      </c>
    </row>
    <row r="11" spans="1:9" s="1" customFormat="1" ht="81" customHeight="1">
      <c r="A11" s="14">
        <v>2</v>
      </c>
      <c r="B11" s="153"/>
      <c r="C11" s="15" t="s">
        <v>75</v>
      </c>
      <c r="D11" s="14"/>
      <c r="E11" s="75" t="s">
        <v>1</v>
      </c>
      <c r="F11" s="75" t="s">
        <v>1</v>
      </c>
      <c r="G11" s="75" t="s">
        <v>1</v>
      </c>
      <c r="H11" s="58" t="s">
        <v>131</v>
      </c>
      <c r="I11" s="69" t="s">
        <v>132</v>
      </c>
    </row>
    <row r="12" spans="1:9" s="1" customFormat="1" ht="81" customHeight="1">
      <c r="A12" s="14">
        <v>3</v>
      </c>
      <c r="B12" s="153"/>
      <c r="C12" s="15" t="s">
        <v>76</v>
      </c>
      <c r="D12" s="14"/>
      <c r="E12" s="75" t="s">
        <v>1</v>
      </c>
      <c r="F12" s="75" t="s">
        <v>1</v>
      </c>
      <c r="G12" s="75" t="s">
        <v>1</v>
      </c>
      <c r="H12" s="58" t="s">
        <v>131</v>
      </c>
      <c r="I12" s="69" t="s">
        <v>132</v>
      </c>
    </row>
    <row r="13" spans="1:9" s="1" customFormat="1" ht="162.75" customHeight="1">
      <c r="A13" s="14">
        <v>4</v>
      </c>
      <c r="B13" s="153"/>
      <c r="C13" s="15" t="s">
        <v>77</v>
      </c>
      <c r="D13" s="14"/>
      <c r="E13" s="75" t="s">
        <v>1</v>
      </c>
      <c r="F13" s="75" t="s">
        <v>1</v>
      </c>
      <c r="G13" s="75" t="s">
        <v>1</v>
      </c>
      <c r="H13" s="58" t="s">
        <v>131</v>
      </c>
      <c r="I13" s="69" t="s">
        <v>132</v>
      </c>
    </row>
    <row r="14" spans="1:9" s="1" customFormat="1" ht="81" customHeight="1">
      <c r="A14" s="14">
        <v>5</v>
      </c>
      <c r="B14" s="153"/>
      <c r="C14" s="15" t="s">
        <v>78</v>
      </c>
      <c r="D14" s="14"/>
      <c r="E14" s="5"/>
      <c r="F14" s="75" t="s">
        <v>1</v>
      </c>
      <c r="G14" s="75" t="s">
        <v>1</v>
      </c>
      <c r="H14" s="58" t="s">
        <v>131</v>
      </c>
      <c r="I14" s="69" t="s">
        <v>132</v>
      </c>
    </row>
    <row r="15" spans="1:9" s="1" customFormat="1" ht="219" customHeight="1">
      <c r="A15" s="14">
        <v>6</v>
      </c>
      <c r="B15" s="153"/>
      <c r="C15" s="12" t="s">
        <v>79</v>
      </c>
      <c r="D15" s="14"/>
      <c r="E15" s="75" t="s">
        <v>1</v>
      </c>
      <c r="F15" s="75" t="s">
        <v>1</v>
      </c>
      <c r="G15" s="75" t="s">
        <v>1</v>
      </c>
      <c r="H15" s="58" t="s">
        <v>131</v>
      </c>
      <c r="I15" s="69" t="s">
        <v>132</v>
      </c>
    </row>
    <row r="16" spans="1:9" s="1" customFormat="1" ht="81" customHeight="1">
      <c r="A16" s="14">
        <v>7</v>
      </c>
      <c r="B16" s="153"/>
      <c r="C16" s="15" t="s">
        <v>42</v>
      </c>
      <c r="D16" s="14"/>
      <c r="E16" s="5"/>
      <c r="F16" s="75" t="s">
        <v>1</v>
      </c>
      <c r="G16" s="5"/>
      <c r="H16" s="5"/>
      <c r="I16" s="5"/>
    </row>
    <row r="17" spans="1:11" s="1" customFormat="1" ht="81" customHeight="1">
      <c r="A17" s="14">
        <v>8</v>
      </c>
      <c r="B17" s="153"/>
      <c r="C17" s="15" t="s">
        <v>62</v>
      </c>
      <c r="D17" s="14"/>
      <c r="E17" s="5"/>
      <c r="F17" s="53" t="s">
        <v>1</v>
      </c>
      <c r="G17" s="5"/>
      <c r="H17" s="5"/>
      <c r="I17" s="5"/>
    </row>
    <row r="18" spans="1:11" s="1" customFormat="1" ht="137.25" customHeight="1" thickBot="1">
      <c r="A18" s="16">
        <v>9</v>
      </c>
      <c r="B18" s="154"/>
      <c r="C18" s="17" t="s">
        <v>65</v>
      </c>
      <c r="D18" s="16"/>
      <c r="E18" s="6"/>
      <c r="F18" s="73" t="s">
        <v>1</v>
      </c>
      <c r="G18" s="6"/>
      <c r="H18" s="6"/>
      <c r="I18" s="6"/>
    </row>
    <row r="19" spans="1:11" s="1" customFormat="1" ht="178.5" customHeight="1" thickBot="1">
      <c r="A19" s="18">
        <v>1</v>
      </c>
      <c r="B19" s="159" t="s">
        <v>80</v>
      </c>
      <c r="C19" s="19" t="s">
        <v>81</v>
      </c>
      <c r="D19" s="18"/>
      <c r="E19" s="58" t="s">
        <v>131</v>
      </c>
      <c r="F19" s="73" t="s">
        <v>1</v>
      </c>
      <c r="G19" s="10"/>
      <c r="H19" s="10"/>
      <c r="I19" s="10"/>
    </row>
    <row r="20" spans="1:11" s="1" customFormat="1" ht="161.25" customHeight="1" thickBot="1">
      <c r="A20" s="14">
        <v>2</v>
      </c>
      <c r="B20" s="153"/>
      <c r="C20" s="15" t="s">
        <v>46</v>
      </c>
      <c r="D20" s="14"/>
      <c r="E20" s="58" t="s">
        <v>131</v>
      </c>
      <c r="F20" s="73" t="s">
        <v>1</v>
      </c>
      <c r="G20" s="5"/>
      <c r="H20" s="5"/>
      <c r="I20" s="5"/>
    </row>
    <row r="21" spans="1:11" s="1" customFormat="1" ht="161.25" customHeight="1" thickBot="1">
      <c r="A21" s="14">
        <v>3</v>
      </c>
      <c r="B21" s="153"/>
      <c r="C21" s="15" t="s">
        <v>83</v>
      </c>
      <c r="D21" s="14"/>
      <c r="E21" s="58" t="s">
        <v>131</v>
      </c>
      <c r="F21" s="73" t="s">
        <v>1</v>
      </c>
      <c r="G21" s="5"/>
      <c r="H21" s="5"/>
      <c r="I21" s="5"/>
    </row>
    <row r="22" spans="1:11" s="1" customFormat="1" ht="162" customHeight="1" thickBot="1">
      <c r="A22" s="16">
        <v>4</v>
      </c>
      <c r="B22" s="154"/>
      <c r="C22" s="17" t="s">
        <v>82</v>
      </c>
      <c r="D22" s="16"/>
      <c r="E22" s="58" t="s">
        <v>131</v>
      </c>
      <c r="F22" s="69" t="s">
        <v>132</v>
      </c>
      <c r="G22" s="6"/>
      <c r="H22" s="6"/>
      <c r="I22" s="6"/>
    </row>
    <row r="23" spans="1:11" s="1" customFormat="1" ht="81" customHeight="1" thickBot="1">
      <c r="A23" s="20">
        <v>1</v>
      </c>
      <c r="B23" s="21" t="s">
        <v>19</v>
      </c>
      <c r="C23" s="22" t="s">
        <v>68</v>
      </c>
      <c r="D23" s="20"/>
      <c r="E23" s="58" t="s">
        <v>131</v>
      </c>
      <c r="F23" s="69" t="s">
        <v>132</v>
      </c>
      <c r="G23" s="13"/>
      <c r="H23" s="13"/>
      <c r="I23" s="13"/>
    </row>
    <row r="24" spans="1:11" s="1" customFormat="1" ht="165.75" customHeight="1">
      <c r="A24" s="23">
        <v>1</v>
      </c>
      <c r="B24" s="153" t="s">
        <v>84</v>
      </c>
      <c r="C24" s="24" t="s">
        <v>85</v>
      </c>
      <c r="D24" s="23"/>
      <c r="E24" s="75" t="s">
        <v>1</v>
      </c>
      <c r="F24" s="75" t="s">
        <v>1</v>
      </c>
      <c r="G24" s="75" t="s">
        <v>1</v>
      </c>
      <c r="H24" s="58" t="s">
        <v>131</v>
      </c>
      <c r="I24" s="69" t="s">
        <v>132</v>
      </c>
    </row>
    <row r="25" spans="1:11" s="1" customFormat="1" ht="81" customHeight="1">
      <c r="A25" s="14">
        <v>2</v>
      </c>
      <c r="B25" s="153"/>
      <c r="C25" s="15" t="s">
        <v>4</v>
      </c>
      <c r="D25" s="14"/>
      <c r="E25" s="53" t="s">
        <v>1</v>
      </c>
      <c r="F25" s="53" t="s">
        <v>1</v>
      </c>
      <c r="G25" s="53" t="s">
        <v>1</v>
      </c>
      <c r="H25" s="58" t="s">
        <v>131</v>
      </c>
      <c r="I25" s="69" t="s">
        <v>132</v>
      </c>
    </row>
    <row r="26" spans="1:11" s="1" customFormat="1" ht="102" customHeight="1">
      <c r="A26" s="14">
        <v>3</v>
      </c>
      <c r="B26" s="160"/>
      <c r="C26" s="15" t="s">
        <v>86</v>
      </c>
      <c r="D26" s="14"/>
      <c r="E26" s="58" t="s">
        <v>131</v>
      </c>
      <c r="F26" s="69" t="s">
        <v>132</v>
      </c>
      <c r="G26" s="5"/>
      <c r="H26" s="5"/>
      <c r="I26" s="5"/>
    </row>
    <row r="28" spans="1:11" ht="15.5">
      <c r="D28" s="59" t="s">
        <v>1</v>
      </c>
      <c r="E28" s="60">
        <f>COUNTIF(E4:E26,$D$28)</f>
        <v>10</v>
      </c>
      <c r="F28" s="60">
        <f>COUNTIF(F4:F26,$D$28)</f>
        <v>18</v>
      </c>
      <c r="G28" s="60">
        <f>COUNTIF(G4:G26,$D$28)</f>
        <v>10</v>
      </c>
      <c r="H28" s="60">
        <f>COUNTIF(H4:H26,$D$28)</f>
        <v>0</v>
      </c>
      <c r="I28" s="60">
        <f>COUNTIF(I4:I26,$D$28)</f>
        <v>0</v>
      </c>
      <c r="J28" s="60">
        <f>SUM(E28:I28)</f>
        <v>38</v>
      </c>
      <c r="K28" s="66">
        <f>J28/SUM($J$28:$J$30)</f>
        <v>0.52054794520547942</v>
      </c>
    </row>
    <row r="29" spans="1:11" ht="15.5">
      <c r="D29" s="61" t="s">
        <v>132</v>
      </c>
      <c r="E29" s="62">
        <f>COUNTIF(E4:E26,$D$29)</f>
        <v>0</v>
      </c>
      <c r="F29" s="62">
        <f>COUNTIF(F4:F26,$D$29)</f>
        <v>5</v>
      </c>
      <c r="G29" s="62">
        <f>COUNTIF(G4:G26,$D$29)</f>
        <v>0</v>
      </c>
      <c r="H29" s="62">
        <f>COUNTIF(H4:H26,$D$29)</f>
        <v>0</v>
      </c>
      <c r="I29" s="62">
        <f>COUNTIF(I4:I26,$D$29)</f>
        <v>12</v>
      </c>
      <c r="J29" s="62">
        <f>SUM(E29:I29)</f>
        <v>17</v>
      </c>
      <c r="K29" s="68">
        <f>J29/SUM($J$28:$J$30)</f>
        <v>0.23287671232876711</v>
      </c>
    </row>
    <row r="30" spans="1:11" ht="15.5">
      <c r="D30" s="63" t="s">
        <v>131</v>
      </c>
      <c r="E30" s="64">
        <f>COUNTIF(E4:E26,$D$30)</f>
        <v>8</v>
      </c>
      <c r="F30" s="64">
        <f>COUNTIF(F4:F26,$D$30)</f>
        <v>0</v>
      </c>
      <c r="G30" s="64">
        <f>COUNTIF(G4:G26,$D$30)</f>
        <v>0</v>
      </c>
      <c r="H30" s="64">
        <f>COUNTIF(H4:H26,$D$30)</f>
        <v>10</v>
      </c>
      <c r="I30" s="64">
        <f>COUNTIF(I4:I26,$D$30)</f>
        <v>0</v>
      </c>
      <c r="J30" s="64">
        <f>SUM(E30:I30)</f>
        <v>18</v>
      </c>
      <c r="K30" s="67">
        <f>J30/SUM($J$28:$J$30)</f>
        <v>0.24657534246575341</v>
      </c>
    </row>
  </sheetData>
  <mergeCells count="11">
    <mergeCell ref="A1:I1"/>
    <mergeCell ref="A2:A3"/>
    <mergeCell ref="B2:B3"/>
    <mergeCell ref="C2:C3"/>
    <mergeCell ref="D2:D3"/>
    <mergeCell ref="E2:I2"/>
    <mergeCell ref="B4:B6"/>
    <mergeCell ref="B7:B9"/>
    <mergeCell ref="B10:B18"/>
    <mergeCell ref="B19:B22"/>
    <mergeCell ref="B24:B26"/>
  </mergeCells>
  <pageMargins left="0" right="0" top="0" bottom="0" header="0" footer="0"/>
  <pageSetup paperSize="9" orientation="landscape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7091AD-0BDD-4824-BAD5-934F21A747CD}">
  <dimension ref="A1:H32"/>
  <sheetViews>
    <sheetView topLeftCell="A7" zoomScale="70" zoomScaleNormal="70" workbookViewId="0">
      <selection activeCell="H11" sqref="H11"/>
    </sheetView>
  </sheetViews>
  <sheetFormatPr defaultRowHeight="14"/>
  <cols>
    <col min="1" max="1" width="5" style="133" customWidth="1"/>
    <col min="2" max="2" width="31.6328125" style="133" customWidth="1"/>
    <col min="3" max="3" width="9.6328125" style="133" customWidth="1"/>
    <col min="4" max="4" width="7.26953125" style="133" customWidth="1"/>
    <col min="5" max="5" width="16.36328125" style="133" customWidth="1"/>
    <col min="6" max="6" width="24.7265625" style="133" customWidth="1"/>
    <col min="7" max="16384" width="8.7265625" style="133"/>
  </cols>
  <sheetData>
    <row r="1" spans="1:8" ht="30" customHeight="1">
      <c r="A1" s="161" t="s">
        <v>227</v>
      </c>
      <c r="B1" s="161"/>
      <c r="C1" s="161"/>
      <c r="D1" s="161"/>
      <c r="E1" s="161"/>
    </row>
    <row r="2" spans="1:8" ht="21">
      <c r="A2" s="131" t="s">
        <v>225</v>
      </c>
      <c r="B2" s="132" t="s">
        <v>226</v>
      </c>
      <c r="C2" s="132" t="s">
        <v>223</v>
      </c>
      <c r="D2" s="131" t="s">
        <v>224</v>
      </c>
      <c r="E2" s="140" t="s">
        <v>229</v>
      </c>
      <c r="F2" s="140" t="s">
        <v>234</v>
      </c>
    </row>
    <row r="3" spans="1:8" ht="26.5" customHeight="1">
      <c r="A3" s="138">
        <v>1</v>
      </c>
      <c r="B3" s="137" t="s">
        <v>42</v>
      </c>
      <c r="C3" s="142" t="s">
        <v>231</v>
      </c>
      <c r="D3" s="141" t="s">
        <v>232</v>
      </c>
      <c r="E3" s="136"/>
      <c r="F3" s="134"/>
    </row>
    <row r="4" spans="1:8" ht="26.5" customHeight="1">
      <c r="A4" s="138">
        <v>2</v>
      </c>
      <c r="B4" s="137" t="s">
        <v>93</v>
      </c>
      <c r="C4" s="142" t="s">
        <v>231</v>
      </c>
      <c r="D4" s="141" t="s">
        <v>232</v>
      </c>
      <c r="E4" s="136"/>
      <c r="F4" s="134"/>
      <c r="H4" s="135"/>
    </row>
    <row r="5" spans="1:8" ht="26.5" customHeight="1">
      <c r="A5" s="138">
        <v>3</v>
      </c>
      <c r="B5" s="137" t="s">
        <v>218</v>
      </c>
      <c r="C5" s="142" t="s">
        <v>231</v>
      </c>
      <c r="D5" s="141" t="s">
        <v>232</v>
      </c>
      <c r="E5" s="136"/>
      <c r="F5" s="134"/>
      <c r="H5" s="135"/>
    </row>
    <row r="6" spans="1:8" ht="26.5" customHeight="1">
      <c r="A6" s="138">
        <v>4</v>
      </c>
      <c r="B6" s="137" t="s">
        <v>219</v>
      </c>
      <c r="C6" s="142" t="s">
        <v>231</v>
      </c>
      <c r="D6" s="141" t="s">
        <v>232</v>
      </c>
      <c r="E6" s="136"/>
      <c r="F6" s="134"/>
    </row>
    <row r="7" spans="1:8" ht="36" customHeight="1">
      <c r="A7" s="138">
        <v>5</v>
      </c>
      <c r="B7" s="137" t="s">
        <v>230</v>
      </c>
      <c r="C7" s="142" t="s">
        <v>231</v>
      </c>
      <c r="D7" s="143" t="s">
        <v>233</v>
      </c>
      <c r="E7" s="136"/>
      <c r="F7" s="144" t="s">
        <v>235</v>
      </c>
    </row>
    <row r="8" spans="1:8" ht="26.5" customHeight="1">
      <c r="A8" s="138">
        <v>6</v>
      </c>
      <c r="B8" s="137" t="s">
        <v>173</v>
      </c>
      <c r="C8" s="142" t="s">
        <v>231</v>
      </c>
      <c r="D8" s="143" t="s">
        <v>232</v>
      </c>
      <c r="E8" s="136"/>
      <c r="F8" s="134"/>
    </row>
    <row r="9" spans="1:8" ht="26.5" customHeight="1">
      <c r="A9" s="138">
        <v>7</v>
      </c>
      <c r="B9" s="137" t="s">
        <v>221</v>
      </c>
      <c r="C9" s="142" t="s">
        <v>231</v>
      </c>
      <c r="D9" s="143" t="s">
        <v>232</v>
      </c>
      <c r="E9" s="136"/>
      <c r="F9" s="134"/>
    </row>
    <row r="10" spans="1:8" ht="26.5" customHeight="1">
      <c r="A10" s="138">
        <v>8</v>
      </c>
      <c r="B10" s="137" t="s">
        <v>211</v>
      </c>
      <c r="C10" s="142" t="s">
        <v>231</v>
      </c>
      <c r="D10" s="143" t="s">
        <v>232</v>
      </c>
      <c r="E10" s="136"/>
      <c r="F10" s="134"/>
    </row>
    <row r="11" spans="1:8" ht="26.5" customHeight="1">
      <c r="A11" s="138">
        <v>9</v>
      </c>
      <c r="B11" s="137" t="s">
        <v>171</v>
      </c>
      <c r="C11" s="142" t="s">
        <v>231</v>
      </c>
      <c r="D11" s="143" t="s">
        <v>232</v>
      </c>
      <c r="E11" s="136"/>
      <c r="F11" s="134"/>
    </row>
    <row r="12" spans="1:8" ht="26.5" customHeight="1">
      <c r="A12" s="138">
        <v>10</v>
      </c>
      <c r="B12" s="137" t="s">
        <v>74</v>
      </c>
      <c r="C12" s="142" t="s">
        <v>231</v>
      </c>
      <c r="D12" s="142" t="s">
        <v>231</v>
      </c>
      <c r="E12" s="136"/>
      <c r="F12" s="134"/>
    </row>
    <row r="13" spans="1:8" ht="26.5" customHeight="1">
      <c r="A13" s="138">
        <v>11</v>
      </c>
      <c r="B13" s="137" t="s">
        <v>165</v>
      </c>
      <c r="C13" s="142" t="s">
        <v>231</v>
      </c>
      <c r="D13" s="142" t="s">
        <v>231</v>
      </c>
      <c r="E13" s="136"/>
      <c r="F13" s="134"/>
    </row>
    <row r="14" spans="1:8" ht="26.5" customHeight="1">
      <c r="A14" s="138">
        <v>12</v>
      </c>
      <c r="B14" s="137" t="s">
        <v>166</v>
      </c>
      <c r="C14" s="142" t="s">
        <v>231</v>
      </c>
      <c r="D14" s="142" t="s">
        <v>231</v>
      </c>
      <c r="E14" s="136"/>
      <c r="F14" s="134"/>
    </row>
    <row r="15" spans="1:8" ht="26.5" customHeight="1">
      <c r="A15" s="138">
        <v>13</v>
      </c>
      <c r="B15" s="137" t="s">
        <v>97</v>
      </c>
      <c r="C15" s="142" t="s">
        <v>231</v>
      </c>
      <c r="D15" s="142" t="s">
        <v>231</v>
      </c>
      <c r="E15" s="136"/>
      <c r="F15" s="134"/>
    </row>
    <row r="16" spans="1:8" ht="26.5" customHeight="1">
      <c r="A16" s="138">
        <v>14</v>
      </c>
      <c r="B16" s="139" t="s">
        <v>99</v>
      </c>
      <c r="C16" s="142" t="s">
        <v>231</v>
      </c>
      <c r="D16" s="142" t="s">
        <v>231</v>
      </c>
      <c r="E16" s="136"/>
      <c r="F16" s="134"/>
    </row>
    <row r="17" spans="1:6" ht="26.5" customHeight="1">
      <c r="A17" s="138">
        <v>15</v>
      </c>
      <c r="B17" s="137" t="s">
        <v>213</v>
      </c>
      <c r="C17" s="142" t="s">
        <v>231</v>
      </c>
      <c r="D17" s="142" t="s">
        <v>231</v>
      </c>
      <c r="E17" s="136"/>
      <c r="F17" s="134"/>
    </row>
    <row r="18" spans="1:6" ht="26.5" customHeight="1">
      <c r="A18" s="138">
        <v>16</v>
      </c>
      <c r="B18" s="137" t="s">
        <v>212</v>
      </c>
      <c r="C18" s="142" t="s">
        <v>231</v>
      </c>
      <c r="D18" s="143" t="s">
        <v>232</v>
      </c>
      <c r="E18" s="136"/>
      <c r="F18" s="134"/>
    </row>
    <row r="19" spans="1:6" ht="26.5" customHeight="1">
      <c r="A19" s="138">
        <v>17</v>
      </c>
      <c r="B19" s="137" t="s">
        <v>42</v>
      </c>
      <c r="C19" s="142" t="s">
        <v>231</v>
      </c>
      <c r="D19" s="143" t="s">
        <v>232</v>
      </c>
      <c r="E19" s="136"/>
      <c r="F19" s="134"/>
    </row>
    <row r="20" spans="1:6" ht="26.5" customHeight="1">
      <c r="A20" s="138">
        <v>18</v>
      </c>
      <c r="B20" s="139" t="s">
        <v>228</v>
      </c>
      <c r="C20" s="142" t="s">
        <v>231</v>
      </c>
      <c r="D20" s="142" t="s">
        <v>231</v>
      </c>
      <c r="E20" s="136"/>
      <c r="F20" s="134"/>
    </row>
    <row r="21" spans="1:6" ht="26.5" customHeight="1">
      <c r="A21" s="138">
        <v>19</v>
      </c>
      <c r="B21" s="137" t="s">
        <v>81</v>
      </c>
      <c r="C21" s="142" t="s">
        <v>231</v>
      </c>
      <c r="D21" s="143" t="s">
        <v>232</v>
      </c>
      <c r="E21" s="136"/>
      <c r="F21" s="134"/>
    </row>
    <row r="22" spans="1:6" ht="26.5" customHeight="1">
      <c r="A22" s="138">
        <v>20</v>
      </c>
      <c r="B22" s="137" t="s">
        <v>220</v>
      </c>
      <c r="C22" s="142" t="s">
        <v>231</v>
      </c>
      <c r="D22" s="143" t="s">
        <v>232</v>
      </c>
      <c r="E22" s="136"/>
      <c r="F22" s="134"/>
    </row>
    <row r="23" spans="1:6" ht="26.5" customHeight="1">
      <c r="A23" s="138">
        <v>21</v>
      </c>
      <c r="B23" s="137" t="s">
        <v>186</v>
      </c>
      <c r="C23" s="142" t="s">
        <v>231</v>
      </c>
      <c r="D23" s="143" t="s">
        <v>232</v>
      </c>
      <c r="E23" s="136"/>
      <c r="F23" s="134"/>
    </row>
    <row r="24" spans="1:6" ht="26.5" customHeight="1">
      <c r="A24" s="138">
        <v>22</v>
      </c>
      <c r="B24" s="137" t="s">
        <v>83</v>
      </c>
      <c r="C24" s="142" t="s">
        <v>231</v>
      </c>
      <c r="D24" s="142" t="s">
        <v>231</v>
      </c>
      <c r="E24" s="136"/>
      <c r="F24" s="134"/>
    </row>
    <row r="25" spans="1:6" ht="26.5" customHeight="1">
      <c r="A25" s="138">
        <v>23</v>
      </c>
      <c r="B25" s="137" t="s">
        <v>168</v>
      </c>
      <c r="C25" s="142" t="s">
        <v>231</v>
      </c>
      <c r="D25" s="142" t="s">
        <v>231</v>
      </c>
      <c r="E25" s="136"/>
      <c r="F25" s="134"/>
    </row>
    <row r="26" spans="1:6" ht="26.5" customHeight="1">
      <c r="A26" s="138">
        <v>24</v>
      </c>
      <c r="B26" s="137" t="s">
        <v>169</v>
      </c>
      <c r="C26" s="142" t="s">
        <v>231</v>
      </c>
      <c r="D26" s="142" t="s">
        <v>231</v>
      </c>
      <c r="E26" s="136"/>
      <c r="F26" s="134"/>
    </row>
    <row r="27" spans="1:6" ht="26.5" customHeight="1">
      <c r="A27" s="138">
        <v>25</v>
      </c>
      <c r="B27" s="137" t="s">
        <v>216</v>
      </c>
      <c r="C27" s="142" t="s">
        <v>231</v>
      </c>
      <c r="D27" s="142" t="s">
        <v>231</v>
      </c>
      <c r="E27" s="136"/>
      <c r="F27" s="134"/>
    </row>
    <row r="28" spans="1:6" ht="26.5" customHeight="1">
      <c r="A28" s="138">
        <v>26</v>
      </c>
      <c r="B28" s="137" t="s">
        <v>97</v>
      </c>
      <c r="C28" s="142" t="s">
        <v>231</v>
      </c>
      <c r="D28" s="142" t="s">
        <v>231</v>
      </c>
      <c r="E28" s="136"/>
      <c r="F28" s="134"/>
    </row>
    <row r="29" spans="1:6" ht="26.5" customHeight="1">
      <c r="A29" s="138">
        <v>27</v>
      </c>
      <c r="B29" s="137" t="s">
        <v>65</v>
      </c>
      <c r="C29" s="142" t="s">
        <v>231</v>
      </c>
      <c r="D29" s="143" t="s">
        <v>232</v>
      </c>
      <c r="E29" s="136"/>
      <c r="F29" s="134"/>
    </row>
    <row r="30" spans="1:6" ht="26.5" customHeight="1">
      <c r="A30" s="138">
        <v>28</v>
      </c>
      <c r="B30" s="137" t="s">
        <v>187</v>
      </c>
      <c r="C30" s="142" t="s">
        <v>231</v>
      </c>
      <c r="D30" s="143" t="s">
        <v>232</v>
      </c>
      <c r="E30" s="136"/>
      <c r="F30" s="134"/>
    </row>
    <row r="31" spans="1:6" ht="26.5" customHeight="1">
      <c r="A31" s="138">
        <v>29</v>
      </c>
      <c r="B31" s="137" t="s">
        <v>170</v>
      </c>
      <c r="C31" s="142" t="s">
        <v>231</v>
      </c>
      <c r="D31" s="143" t="s">
        <v>232</v>
      </c>
      <c r="E31" s="136"/>
      <c r="F31" s="134"/>
    </row>
    <row r="32" spans="1:6" ht="26.5" customHeight="1">
      <c r="A32" s="138">
        <v>30</v>
      </c>
      <c r="B32" s="137" t="s">
        <v>217</v>
      </c>
      <c r="C32" s="142" t="s">
        <v>231</v>
      </c>
      <c r="D32" s="143" t="s">
        <v>232</v>
      </c>
      <c r="E32" s="136"/>
      <c r="F32" s="134"/>
    </row>
  </sheetData>
  <mergeCells count="1">
    <mergeCell ref="A1:E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24"/>
  <sheetViews>
    <sheetView topLeftCell="A22" zoomScale="85" zoomScaleNormal="85" workbookViewId="0">
      <selection activeCell="C8" sqref="C8"/>
    </sheetView>
  </sheetViews>
  <sheetFormatPr defaultRowHeight="14.5"/>
  <cols>
    <col min="1" max="1" width="5.1796875" style="1" customWidth="1"/>
    <col min="2" max="2" width="23" style="1" customWidth="1"/>
    <col min="3" max="3" width="17.453125" style="1" customWidth="1"/>
    <col min="4" max="4" width="55.81640625" style="1" customWidth="1"/>
  </cols>
  <sheetData>
    <row r="1" spans="1:4" ht="45" customHeight="1">
      <c r="A1" s="162" t="s">
        <v>149</v>
      </c>
      <c r="B1" s="162"/>
      <c r="C1" s="162"/>
      <c r="D1" s="162"/>
    </row>
    <row r="2" spans="1:4" s="82" customFormat="1" ht="30.75" customHeight="1">
      <c r="A2" s="4" t="s">
        <v>2</v>
      </c>
      <c r="B2" s="4" t="s">
        <v>150</v>
      </c>
      <c r="C2" s="4" t="s">
        <v>151</v>
      </c>
      <c r="D2" s="4" t="s">
        <v>8</v>
      </c>
    </row>
    <row r="3" spans="1:4" ht="108" customHeight="1">
      <c r="A3" s="14">
        <v>1</v>
      </c>
      <c r="B3" s="163" t="s">
        <v>152</v>
      </c>
      <c r="C3" s="14" t="s">
        <v>32</v>
      </c>
      <c r="D3" s="14"/>
    </row>
    <row r="4" spans="1:4" ht="111.75" customHeight="1">
      <c r="A4" s="14">
        <v>2</v>
      </c>
      <c r="B4" s="164"/>
      <c r="C4" s="14" t="s">
        <v>71</v>
      </c>
      <c r="D4" s="14"/>
    </row>
    <row r="5" spans="1:4" ht="252" customHeight="1">
      <c r="A5" s="14">
        <v>3</v>
      </c>
      <c r="B5" s="164"/>
      <c r="C5" s="14" t="s">
        <v>52</v>
      </c>
      <c r="D5" s="14"/>
    </row>
    <row r="6" spans="1:4" ht="271.5" customHeight="1">
      <c r="A6" s="14">
        <v>4</v>
      </c>
      <c r="B6" s="164"/>
      <c r="C6" s="14" t="s">
        <v>27</v>
      </c>
      <c r="D6" s="14"/>
    </row>
    <row r="7" spans="1:4" ht="132.75" customHeight="1">
      <c r="A7" s="14">
        <v>5</v>
      </c>
      <c r="B7" s="164"/>
      <c r="C7" s="14" t="s">
        <v>69</v>
      </c>
      <c r="D7" s="14"/>
    </row>
    <row r="8" spans="1:4" ht="125.25" customHeight="1" thickBot="1">
      <c r="A8" s="16">
        <v>6</v>
      </c>
      <c r="B8" s="165"/>
      <c r="C8" s="16" t="s">
        <v>22</v>
      </c>
      <c r="D8" s="16"/>
    </row>
    <row r="9" spans="1:4" ht="114.75" customHeight="1">
      <c r="A9" s="18">
        <v>7</v>
      </c>
      <c r="B9" s="166" t="s">
        <v>153</v>
      </c>
      <c r="C9" s="18" t="s">
        <v>67</v>
      </c>
      <c r="D9" s="18"/>
    </row>
    <row r="10" spans="1:4" ht="153" customHeight="1">
      <c r="A10" s="14">
        <v>8</v>
      </c>
      <c r="B10" s="167"/>
      <c r="C10" s="14" t="s">
        <v>71</v>
      </c>
      <c r="D10" s="14"/>
    </row>
    <row r="11" spans="1:4" ht="285" customHeight="1">
      <c r="A11" s="14">
        <v>9</v>
      </c>
      <c r="B11" s="167"/>
      <c r="C11" s="14" t="s">
        <v>52</v>
      </c>
      <c r="D11" s="14"/>
    </row>
    <row r="12" spans="1:4" ht="273.75" customHeight="1">
      <c r="A12" s="14">
        <v>10</v>
      </c>
      <c r="B12" s="167"/>
      <c r="C12" s="14" t="s">
        <v>27</v>
      </c>
      <c r="D12" s="14"/>
    </row>
    <row r="13" spans="1:4" ht="121.5" customHeight="1">
      <c r="A13" s="14">
        <v>11</v>
      </c>
      <c r="B13" s="167"/>
      <c r="C13" s="14" t="s">
        <v>19</v>
      </c>
      <c r="D13" s="14"/>
    </row>
    <row r="14" spans="1:4" ht="126.75" customHeight="1" thickBot="1">
      <c r="A14" s="16">
        <v>12</v>
      </c>
      <c r="B14" s="168"/>
      <c r="C14" s="16" t="s">
        <v>22</v>
      </c>
      <c r="D14" s="16"/>
    </row>
    <row r="15" spans="1:4" ht="133.5" customHeight="1">
      <c r="A15" s="23">
        <v>13</v>
      </c>
      <c r="B15" s="164" t="s">
        <v>154</v>
      </c>
      <c r="C15" s="23" t="s">
        <v>67</v>
      </c>
      <c r="D15" s="23"/>
    </row>
    <row r="16" spans="1:4" ht="135" customHeight="1">
      <c r="A16" s="14">
        <v>14</v>
      </c>
      <c r="B16" s="164"/>
      <c r="C16" s="2" t="s">
        <v>71</v>
      </c>
      <c r="D16" s="2"/>
    </row>
    <row r="17" spans="1:4" ht="321.75" customHeight="1">
      <c r="A17" s="14">
        <v>15</v>
      </c>
      <c r="B17" s="164"/>
      <c r="C17" s="2" t="s">
        <v>52</v>
      </c>
      <c r="D17" s="2"/>
    </row>
    <row r="18" spans="1:4" ht="106.5" customHeight="1">
      <c r="A18" s="14">
        <v>16</v>
      </c>
      <c r="B18" s="164"/>
      <c r="C18" s="2" t="s">
        <v>80</v>
      </c>
      <c r="D18" s="83"/>
    </row>
    <row r="19" spans="1:4" ht="137.25" customHeight="1">
      <c r="A19" s="14">
        <v>17</v>
      </c>
      <c r="B19" s="164"/>
      <c r="C19" s="2" t="s">
        <v>19</v>
      </c>
      <c r="D19" s="2"/>
    </row>
    <row r="20" spans="1:4" ht="138" customHeight="1">
      <c r="A20" s="14">
        <v>18</v>
      </c>
      <c r="B20" s="169"/>
      <c r="C20" s="2" t="s">
        <v>22</v>
      </c>
      <c r="D20" s="2"/>
    </row>
    <row r="21" spans="1:4" ht="96.75" customHeight="1">
      <c r="A21" s="2"/>
      <c r="B21" s="2"/>
      <c r="C21" s="2"/>
      <c r="D21" s="2"/>
    </row>
    <row r="22" spans="1:4" ht="96.75" customHeight="1">
      <c r="A22" s="2"/>
      <c r="B22" s="2"/>
      <c r="C22" s="2"/>
      <c r="D22" s="2"/>
    </row>
    <row r="23" spans="1:4" ht="96.75" customHeight="1">
      <c r="A23" s="2"/>
      <c r="B23" s="2"/>
      <c r="C23" s="2"/>
      <c r="D23" s="2"/>
    </row>
    <row r="24" spans="1:4" ht="96.75" customHeight="1">
      <c r="A24" s="2"/>
      <c r="B24" s="2"/>
      <c r="C24" s="2"/>
      <c r="D24" s="2"/>
    </row>
  </sheetData>
  <mergeCells count="4">
    <mergeCell ref="A1:D1"/>
    <mergeCell ref="B3:B8"/>
    <mergeCell ref="B9:B14"/>
    <mergeCell ref="B15:B20"/>
  </mergeCells>
  <pageMargins left="0" right="0" top="0" bottom="0" header="0" footer="0"/>
  <pageSetup paperSize="9" orientation="portrait" horizontalDpi="300" verticalDpi="3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I49"/>
  <sheetViews>
    <sheetView zoomScale="85" zoomScaleNormal="85" workbookViewId="0">
      <pane ySplit="3" topLeftCell="A4" activePane="bottomLeft" state="frozen"/>
      <selection pane="bottomLeft" activeCell="D4" sqref="D4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9" width="11.1796875" style="1" customWidth="1"/>
  </cols>
  <sheetData>
    <row r="1" spans="1:9" ht="33.75" customHeight="1">
      <c r="A1" s="170" t="s">
        <v>51</v>
      </c>
      <c r="B1" s="170"/>
      <c r="C1" s="170"/>
      <c r="D1" s="170"/>
      <c r="E1" s="170"/>
      <c r="F1" s="170"/>
      <c r="G1" s="170"/>
      <c r="H1" s="170"/>
      <c r="I1" s="170"/>
    </row>
    <row r="2" spans="1:9" s="1" customFormat="1" ht="24.75" customHeight="1">
      <c r="A2" s="150" t="s">
        <v>2</v>
      </c>
      <c r="B2" s="150" t="s">
        <v>7</v>
      </c>
      <c r="C2" s="150" t="s">
        <v>91</v>
      </c>
      <c r="D2" s="150" t="s">
        <v>8</v>
      </c>
      <c r="E2" s="147" t="s">
        <v>9</v>
      </c>
      <c r="F2" s="148"/>
      <c r="G2" s="148"/>
      <c r="H2" s="148"/>
      <c r="I2" s="149"/>
    </row>
    <row r="3" spans="1:9" ht="24.75" customHeight="1">
      <c r="A3" s="151"/>
      <c r="B3" s="151"/>
      <c r="C3" s="151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</row>
    <row r="4" spans="1:9" s="1" customFormat="1" ht="81" customHeight="1">
      <c r="A4" s="2"/>
      <c r="B4" s="9"/>
      <c r="C4" s="3"/>
      <c r="D4" s="2"/>
      <c r="E4" s="5"/>
      <c r="F4" s="5"/>
      <c r="G4" s="5"/>
      <c r="H4" s="5"/>
      <c r="I4" s="5"/>
    </row>
    <row r="5" spans="1:9" s="1" customFormat="1" ht="81" customHeight="1">
      <c r="A5" s="2"/>
      <c r="B5" s="9"/>
      <c r="C5" s="3"/>
      <c r="D5" s="2"/>
      <c r="E5" s="5"/>
      <c r="F5" s="5"/>
      <c r="G5" s="5"/>
      <c r="H5" s="5"/>
      <c r="I5" s="5"/>
    </row>
    <row r="6" spans="1:9" s="1" customFormat="1" ht="81" customHeight="1">
      <c r="A6" s="2"/>
      <c r="B6" s="9"/>
      <c r="C6" s="3"/>
      <c r="D6" s="2"/>
      <c r="E6" s="5"/>
      <c r="F6" s="5"/>
      <c r="G6" s="5"/>
      <c r="H6" s="5"/>
      <c r="I6" s="5"/>
    </row>
    <row r="7" spans="1:9" s="1" customFormat="1" ht="81" customHeight="1">
      <c r="A7" s="2"/>
      <c r="B7" s="9"/>
      <c r="C7" s="3"/>
      <c r="D7" s="2"/>
      <c r="E7" s="5"/>
      <c r="F7" s="5"/>
      <c r="G7" s="5"/>
      <c r="H7" s="5"/>
      <c r="I7" s="5"/>
    </row>
    <row r="8" spans="1:9" s="1" customFormat="1" ht="81" customHeight="1">
      <c r="A8" s="2"/>
      <c r="B8" s="9"/>
      <c r="C8" s="3"/>
      <c r="D8" s="2"/>
      <c r="E8" s="5"/>
      <c r="F8" s="5"/>
      <c r="G8" s="5"/>
      <c r="H8" s="5"/>
      <c r="I8" s="5"/>
    </row>
    <row r="9" spans="1:9" s="1" customFormat="1" ht="81" customHeight="1">
      <c r="A9" s="2"/>
      <c r="B9" s="9"/>
      <c r="C9" s="3"/>
      <c r="D9" s="2"/>
      <c r="E9" s="5"/>
      <c r="F9" s="5"/>
      <c r="G9" s="5"/>
      <c r="H9" s="5"/>
      <c r="I9" s="5"/>
    </row>
    <row r="10" spans="1:9" s="1" customFormat="1" ht="81" customHeight="1">
      <c r="A10" s="2"/>
      <c r="B10" s="9"/>
      <c r="C10" s="3"/>
      <c r="D10" s="2"/>
      <c r="E10" s="5"/>
      <c r="F10" s="5"/>
      <c r="G10" s="5"/>
      <c r="H10" s="5"/>
      <c r="I10" s="5"/>
    </row>
    <row r="11" spans="1:9" s="1" customFormat="1" ht="81" customHeight="1">
      <c r="A11" s="2"/>
      <c r="B11" s="9"/>
      <c r="C11" s="3"/>
      <c r="D11" s="2"/>
      <c r="E11" s="5"/>
      <c r="F11" s="5"/>
      <c r="G11" s="5"/>
      <c r="H11" s="5"/>
      <c r="I11" s="5"/>
    </row>
    <row r="12" spans="1:9" s="1" customFormat="1" ht="81" customHeight="1">
      <c r="A12" s="2"/>
      <c r="B12" s="9"/>
      <c r="C12" s="3"/>
      <c r="D12" s="2"/>
      <c r="E12" s="5"/>
      <c r="F12" s="5"/>
      <c r="G12" s="5"/>
      <c r="H12" s="5"/>
      <c r="I12" s="5"/>
    </row>
    <row r="13" spans="1:9" s="1" customFormat="1" ht="81" customHeight="1">
      <c r="A13" s="2"/>
      <c r="B13" s="9"/>
      <c r="C13" s="3"/>
      <c r="D13" s="2"/>
      <c r="E13" s="5"/>
      <c r="F13" s="5"/>
      <c r="G13" s="5"/>
      <c r="H13" s="5"/>
      <c r="I13" s="5"/>
    </row>
    <row r="14" spans="1:9" s="1" customFormat="1" ht="81" customHeight="1">
      <c r="A14" s="2"/>
      <c r="B14" s="9"/>
      <c r="C14" s="3"/>
      <c r="D14" s="2"/>
      <c r="E14" s="5"/>
      <c r="F14" s="5"/>
      <c r="G14" s="5"/>
      <c r="H14" s="5"/>
      <c r="I14" s="5"/>
    </row>
    <row r="15" spans="1:9" s="1" customFormat="1" ht="81" customHeight="1">
      <c r="A15" s="2"/>
      <c r="B15" s="9"/>
      <c r="C15" s="3"/>
      <c r="D15" s="2"/>
      <c r="E15" s="5"/>
      <c r="F15" s="5"/>
      <c r="G15" s="5"/>
      <c r="H15" s="5"/>
      <c r="I15" s="5"/>
    </row>
    <row r="16" spans="1:9" s="1" customFormat="1" ht="81" customHeight="1">
      <c r="A16" s="2"/>
      <c r="B16" s="9"/>
      <c r="C16" s="3"/>
      <c r="D16" s="2"/>
      <c r="E16" s="5"/>
      <c r="F16" s="5"/>
      <c r="G16" s="5"/>
      <c r="H16" s="5"/>
      <c r="I16" s="5"/>
    </row>
    <row r="17" spans="1:9" s="1" customFormat="1" ht="81" customHeight="1">
      <c r="A17" s="2"/>
      <c r="B17" s="9"/>
      <c r="C17" s="3"/>
      <c r="D17" s="2"/>
      <c r="E17" s="5"/>
      <c r="F17" s="5"/>
      <c r="G17" s="5"/>
      <c r="H17" s="5"/>
      <c r="I17" s="5"/>
    </row>
    <row r="18" spans="1:9" s="1" customFormat="1" ht="81" customHeight="1">
      <c r="A18" s="2"/>
      <c r="B18" s="9"/>
      <c r="C18" s="3"/>
      <c r="D18" s="2"/>
      <c r="E18" s="5"/>
      <c r="F18" s="5"/>
      <c r="G18" s="5"/>
      <c r="H18" s="5"/>
      <c r="I18" s="5"/>
    </row>
    <row r="19" spans="1:9" s="1" customFormat="1" ht="81" customHeight="1">
      <c r="A19" s="2"/>
      <c r="B19" s="9"/>
      <c r="C19" s="3"/>
      <c r="D19" s="2"/>
      <c r="E19" s="5"/>
      <c r="F19" s="5"/>
      <c r="G19" s="5"/>
      <c r="H19" s="5"/>
      <c r="I19" s="5"/>
    </row>
    <row r="20" spans="1:9" s="1" customFormat="1" ht="81" customHeight="1">
      <c r="A20" s="2"/>
      <c r="B20" s="9"/>
      <c r="C20" s="3"/>
      <c r="D20" s="2"/>
      <c r="E20" s="5"/>
      <c r="F20" s="5"/>
      <c r="G20" s="5"/>
      <c r="H20" s="5"/>
      <c r="I20" s="5"/>
    </row>
    <row r="21" spans="1:9" s="1" customFormat="1" ht="81" customHeight="1">
      <c r="A21" s="2"/>
      <c r="B21" s="9"/>
      <c r="C21" s="3"/>
      <c r="D21" s="2"/>
      <c r="E21" s="5"/>
      <c r="F21" s="5"/>
      <c r="G21" s="5"/>
      <c r="H21" s="5"/>
      <c r="I21" s="5"/>
    </row>
    <row r="22" spans="1:9" s="1" customFormat="1" ht="81" customHeight="1">
      <c r="A22" s="2"/>
      <c r="B22" s="9"/>
      <c r="C22" s="3"/>
      <c r="D22" s="2"/>
      <c r="E22" s="5"/>
      <c r="F22" s="5"/>
      <c r="G22" s="5"/>
      <c r="H22" s="5"/>
      <c r="I22" s="5"/>
    </row>
    <row r="23" spans="1:9" s="1" customFormat="1" ht="81" customHeight="1">
      <c r="A23" s="2"/>
      <c r="B23" s="9"/>
      <c r="C23" s="3"/>
      <c r="D23" s="2"/>
      <c r="E23" s="5"/>
      <c r="F23" s="5"/>
      <c r="G23" s="5"/>
      <c r="H23" s="5"/>
      <c r="I23" s="5"/>
    </row>
    <row r="24" spans="1:9" s="1" customFormat="1" ht="81" customHeight="1">
      <c r="A24" s="2"/>
      <c r="B24" s="9"/>
      <c r="C24" s="3"/>
      <c r="D24" s="2"/>
      <c r="E24" s="5"/>
      <c r="F24" s="5"/>
      <c r="G24" s="5"/>
      <c r="H24" s="5"/>
      <c r="I24" s="5"/>
    </row>
    <row r="25" spans="1:9" s="1" customFormat="1" ht="81" customHeight="1">
      <c r="A25" s="2"/>
      <c r="B25" s="9"/>
      <c r="C25" s="3"/>
      <c r="D25" s="2"/>
      <c r="E25" s="5"/>
      <c r="F25" s="5"/>
      <c r="G25" s="5"/>
      <c r="H25" s="5"/>
      <c r="I25" s="5"/>
    </row>
    <row r="26" spans="1:9" s="1" customFormat="1" ht="81" customHeight="1">
      <c r="A26" s="2"/>
      <c r="B26" s="9"/>
      <c r="C26" s="3"/>
      <c r="D26" s="2"/>
      <c r="E26" s="5"/>
      <c r="F26" s="5"/>
      <c r="G26" s="5"/>
      <c r="H26" s="5"/>
      <c r="I26" s="5"/>
    </row>
    <row r="27" spans="1:9" s="1" customFormat="1" ht="81" customHeight="1">
      <c r="A27" s="2"/>
      <c r="B27" s="9"/>
      <c r="C27" s="3"/>
      <c r="D27" s="2"/>
      <c r="E27" s="5"/>
      <c r="F27" s="5"/>
      <c r="G27" s="5"/>
      <c r="H27" s="5"/>
      <c r="I27" s="5"/>
    </row>
    <row r="28" spans="1:9" s="1" customFormat="1" ht="81" customHeight="1">
      <c r="A28" s="2"/>
      <c r="B28" s="9"/>
      <c r="C28" s="3"/>
      <c r="D28" s="2"/>
      <c r="E28" s="5"/>
      <c r="F28" s="5"/>
      <c r="G28" s="5"/>
      <c r="H28" s="5"/>
      <c r="I28" s="5"/>
    </row>
    <row r="29" spans="1:9" s="1" customFormat="1" ht="81" customHeight="1">
      <c r="A29" s="2"/>
      <c r="B29" s="9"/>
      <c r="C29" s="3"/>
      <c r="D29" s="2"/>
      <c r="E29" s="5"/>
      <c r="F29" s="5"/>
      <c r="G29" s="5"/>
      <c r="H29" s="5"/>
      <c r="I29" s="5"/>
    </row>
    <row r="30" spans="1:9" s="1" customFormat="1" ht="81" customHeight="1">
      <c r="A30" s="2"/>
      <c r="B30" s="9"/>
      <c r="C30" s="3"/>
      <c r="D30" s="2"/>
      <c r="E30" s="5"/>
      <c r="F30" s="5"/>
      <c r="G30" s="5"/>
      <c r="H30" s="5"/>
      <c r="I30" s="5"/>
    </row>
    <row r="31" spans="1:9" s="1" customFormat="1" ht="81" customHeight="1">
      <c r="A31" s="2"/>
      <c r="B31" s="9"/>
      <c r="C31" s="3"/>
      <c r="D31" s="2"/>
      <c r="E31" s="5"/>
      <c r="F31" s="5"/>
      <c r="G31" s="5"/>
      <c r="H31" s="5"/>
      <c r="I31" s="5"/>
    </row>
    <row r="32" spans="1:9" s="1" customFormat="1" ht="81" customHeight="1">
      <c r="A32" s="2"/>
      <c r="B32" s="9"/>
      <c r="C32" s="3"/>
      <c r="D32" s="2"/>
      <c r="E32" s="5"/>
      <c r="F32" s="5"/>
      <c r="G32" s="5"/>
      <c r="H32" s="5"/>
      <c r="I32" s="5"/>
    </row>
    <row r="33" spans="1:9" s="1" customFormat="1" ht="81" customHeight="1">
      <c r="A33" s="2"/>
      <c r="B33" s="9"/>
      <c r="C33" s="3"/>
      <c r="D33" s="2"/>
      <c r="E33" s="5"/>
      <c r="F33" s="5"/>
      <c r="G33" s="5"/>
      <c r="H33" s="5"/>
      <c r="I33" s="5"/>
    </row>
    <row r="34" spans="1:9" s="1" customFormat="1" ht="81" customHeight="1">
      <c r="A34" s="2"/>
      <c r="B34" s="9"/>
      <c r="C34" s="3"/>
      <c r="D34" s="2"/>
      <c r="E34" s="5"/>
      <c r="F34" s="5"/>
      <c r="G34" s="5"/>
      <c r="H34" s="5"/>
      <c r="I34" s="5"/>
    </row>
    <row r="35" spans="1:9" s="1" customFormat="1" ht="81" customHeight="1">
      <c r="A35" s="2"/>
      <c r="B35" s="9"/>
      <c r="C35" s="3"/>
      <c r="D35" s="2"/>
      <c r="E35" s="5"/>
      <c r="F35" s="5"/>
      <c r="G35" s="5"/>
      <c r="H35" s="5"/>
      <c r="I35" s="5"/>
    </row>
    <row r="36" spans="1:9" s="1" customFormat="1" ht="81" customHeight="1">
      <c r="A36" s="2"/>
      <c r="B36" s="9"/>
      <c r="C36" s="3"/>
      <c r="D36" s="2"/>
      <c r="E36" s="5"/>
      <c r="F36" s="5"/>
      <c r="G36" s="5"/>
      <c r="H36" s="5"/>
      <c r="I36" s="5"/>
    </row>
    <row r="37" spans="1:9" s="1" customFormat="1" ht="81" customHeight="1">
      <c r="A37" s="2"/>
      <c r="B37" s="9"/>
      <c r="C37" s="3"/>
      <c r="D37" s="2"/>
      <c r="E37" s="5"/>
      <c r="F37" s="5"/>
      <c r="G37" s="5"/>
      <c r="H37" s="5"/>
      <c r="I37" s="5"/>
    </row>
    <row r="38" spans="1:9" s="1" customFormat="1" ht="81" customHeight="1">
      <c r="A38" s="2"/>
      <c r="B38" s="9"/>
      <c r="C38" s="3"/>
      <c r="D38" s="2"/>
      <c r="E38" s="5"/>
      <c r="F38" s="5"/>
      <c r="G38" s="5"/>
      <c r="H38" s="5"/>
      <c r="I38" s="5"/>
    </row>
    <row r="39" spans="1:9" s="1" customFormat="1" ht="81" customHeight="1">
      <c r="A39" s="2"/>
      <c r="B39" s="9"/>
      <c r="C39" s="3"/>
      <c r="D39" s="2"/>
      <c r="E39" s="5"/>
      <c r="F39" s="5"/>
      <c r="G39" s="5"/>
      <c r="H39" s="5"/>
      <c r="I39" s="5"/>
    </row>
    <row r="40" spans="1:9" s="1" customFormat="1" ht="81" customHeight="1">
      <c r="A40" s="2"/>
      <c r="B40" s="9"/>
      <c r="C40" s="3"/>
      <c r="D40" s="2"/>
      <c r="E40" s="5"/>
      <c r="F40" s="5"/>
      <c r="G40" s="5"/>
      <c r="H40" s="5"/>
      <c r="I40" s="5"/>
    </row>
    <row r="41" spans="1:9" s="1" customFormat="1" ht="81" customHeight="1">
      <c r="A41" s="2"/>
      <c r="B41" s="9"/>
      <c r="C41" s="3"/>
      <c r="D41" s="2"/>
      <c r="E41" s="5"/>
      <c r="F41" s="5"/>
      <c r="G41" s="5"/>
      <c r="H41" s="5"/>
      <c r="I41" s="5"/>
    </row>
    <row r="42" spans="1:9" s="1" customFormat="1" ht="81" customHeight="1">
      <c r="A42" s="2"/>
      <c r="B42" s="9"/>
      <c r="C42" s="3"/>
      <c r="D42" s="2"/>
      <c r="E42" s="5"/>
      <c r="F42" s="5"/>
      <c r="G42" s="5"/>
      <c r="H42" s="5"/>
      <c r="I42" s="5"/>
    </row>
    <row r="43" spans="1:9" s="1" customFormat="1" ht="81" customHeight="1">
      <c r="A43" s="2"/>
      <c r="B43" s="9"/>
      <c r="C43" s="3"/>
      <c r="D43" s="2"/>
      <c r="E43" s="5"/>
      <c r="F43" s="5"/>
      <c r="G43" s="5"/>
      <c r="H43" s="5"/>
      <c r="I43" s="5"/>
    </row>
    <row r="44" spans="1:9" s="1" customFormat="1" ht="81" customHeight="1">
      <c r="A44" s="2"/>
      <c r="B44" s="9"/>
      <c r="C44" s="3"/>
      <c r="D44" s="2"/>
      <c r="E44" s="5"/>
      <c r="F44" s="5"/>
      <c r="G44" s="5"/>
      <c r="H44" s="5"/>
      <c r="I44" s="5"/>
    </row>
    <row r="45" spans="1:9" s="1" customFormat="1" ht="81" customHeight="1">
      <c r="A45" s="2"/>
      <c r="B45" s="9"/>
      <c r="C45" s="3"/>
      <c r="D45" s="2"/>
      <c r="E45" s="5"/>
      <c r="F45" s="5"/>
      <c r="G45" s="5"/>
      <c r="H45" s="5"/>
      <c r="I45" s="5"/>
    </row>
    <row r="46" spans="1:9" s="1" customFormat="1" ht="81" customHeight="1">
      <c r="A46" s="2"/>
      <c r="B46" s="9"/>
      <c r="C46" s="3"/>
      <c r="D46" s="2"/>
      <c r="E46" s="5"/>
      <c r="F46" s="5"/>
      <c r="G46" s="5"/>
      <c r="H46" s="5"/>
      <c r="I46" s="5"/>
    </row>
    <row r="47" spans="1:9" s="1" customFormat="1" ht="81" customHeight="1">
      <c r="A47" s="2"/>
      <c r="B47" s="9"/>
      <c r="C47" s="3"/>
      <c r="D47" s="2"/>
      <c r="E47" s="5"/>
      <c r="F47" s="5"/>
      <c r="G47" s="5"/>
      <c r="H47" s="5"/>
      <c r="I47" s="5"/>
    </row>
    <row r="48" spans="1:9" s="1" customFormat="1" ht="81" customHeight="1">
      <c r="A48" s="2"/>
      <c r="B48" s="9"/>
      <c r="C48" s="3"/>
      <c r="D48" s="2"/>
      <c r="E48" s="5"/>
      <c r="F48" s="5"/>
      <c r="G48" s="5"/>
      <c r="H48" s="5"/>
      <c r="I48" s="5"/>
    </row>
    <row r="49" spans="1:9" s="1" customFormat="1" ht="81" customHeight="1">
      <c r="A49" s="2"/>
      <c r="B49" s="9"/>
      <c r="C49" s="3"/>
      <c r="D49" s="2"/>
      <c r="E49" s="5"/>
      <c r="F49" s="5"/>
      <c r="G49" s="5"/>
      <c r="H49" s="5"/>
      <c r="I49" s="5"/>
    </row>
  </sheetData>
  <mergeCells count="6">
    <mergeCell ref="A1:I1"/>
    <mergeCell ref="A2:A3"/>
    <mergeCell ref="B2:B3"/>
    <mergeCell ref="C2:C3"/>
    <mergeCell ref="D2:D3"/>
    <mergeCell ref="E2:I2"/>
  </mergeCells>
  <pageMargins left="0" right="0" top="0" bottom="0" header="0" footer="0"/>
  <pageSetup paperSize="9" orientation="landscape" horizontalDpi="300" verticalDpi="300"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3:Q40"/>
  <sheetViews>
    <sheetView workbookViewId="0">
      <selection activeCell="F38" sqref="F38"/>
    </sheetView>
  </sheetViews>
  <sheetFormatPr defaultRowHeight="14.5"/>
  <cols>
    <col min="1" max="1" width="18.453125" customWidth="1"/>
    <col min="2" max="2" width="32.81640625" customWidth="1"/>
    <col min="3" max="3" width="9.1796875" style="36"/>
    <col min="4" max="4" width="11.7265625" customWidth="1"/>
    <col min="5" max="5" width="14" customWidth="1"/>
    <col min="11" max="11" width="11.7265625" customWidth="1"/>
    <col min="12" max="13" width="10.453125" customWidth="1"/>
    <col min="14" max="15" width="11.7265625" customWidth="1"/>
    <col min="16" max="17" width="11.26953125" customWidth="1"/>
  </cols>
  <sheetData>
    <row r="3" spans="1:17">
      <c r="A3" t="s">
        <v>126</v>
      </c>
    </row>
    <row r="4" spans="1:17">
      <c r="B4" t="s">
        <v>121</v>
      </c>
      <c r="J4" t="s">
        <v>136</v>
      </c>
    </row>
    <row r="5" spans="1:17">
      <c r="B5" s="51" t="s">
        <v>123</v>
      </c>
      <c r="J5" s="185" t="s">
        <v>135</v>
      </c>
      <c r="K5" s="185" t="s">
        <v>146</v>
      </c>
      <c r="L5" s="171" t="s">
        <v>137</v>
      </c>
      <c r="M5" s="172"/>
      <c r="N5" s="173" t="s">
        <v>138</v>
      </c>
      <c r="O5" s="174"/>
      <c r="P5" s="175" t="s">
        <v>139</v>
      </c>
      <c r="Q5" s="176"/>
    </row>
    <row r="6" spans="1:17">
      <c r="J6" s="186"/>
      <c r="K6" s="186"/>
      <c r="L6" s="78" t="s">
        <v>144</v>
      </c>
      <c r="M6" s="78" t="s">
        <v>145</v>
      </c>
      <c r="N6" s="76" t="s">
        <v>144</v>
      </c>
      <c r="O6" s="76" t="s">
        <v>145</v>
      </c>
      <c r="P6" s="71" t="s">
        <v>144</v>
      </c>
      <c r="Q6" s="71" t="s">
        <v>145</v>
      </c>
    </row>
    <row r="7" spans="1:17">
      <c r="A7" s="34"/>
      <c r="B7" s="34" t="s">
        <v>113</v>
      </c>
      <c r="C7" s="52" t="s">
        <v>112</v>
      </c>
      <c r="D7" s="34" t="s">
        <v>114</v>
      </c>
      <c r="E7" s="34" t="s">
        <v>115</v>
      </c>
      <c r="J7" s="34" t="s">
        <v>140</v>
      </c>
      <c r="K7" s="34">
        <f>SUM('PT-RZ970 '!E31:I33)</f>
        <v>104</v>
      </c>
      <c r="L7" s="78">
        <f>'PT-RZ970 '!J31</f>
        <v>55</v>
      </c>
      <c r="M7" s="79">
        <f>L7/$K$7</f>
        <v>0.52884615384615385</v>
      </c>
      <c r="N7" s="76">
        <f>'PT-RZ970 '!J33</f>
        <v>25</v>
      </c>
      <c r="O7" s="77">
        <f>N7/$K$7</f>
        <v>0.24038461538461539</v>
      </c>
      <c r="P7" s="71">
        <f>'PT-RZ970 '!J32</f>
        <v>24</v>
      </c>
      <c r="Q7" s="80">
        <f>P7/$K$7</f>
        <v>0.23076923076923078</v>
      </c>
    </row>
    <row r="8" spans="1:17">
      <c r="A8" s="177" t="s">
        <v>106</v>
      </c>
      <c r="B8" s="37" t="s">
        <v>120</v>
      </c>
      <c r="C8" s="41">
        <v>1</v>
      </c>
      <c r="D8" s="42">
        <v>800</v>
      </c>
      <c r="E8" s="42">
        <f t="shared" ref="E8:E16" si="0">D8*C8</f>
        <v>800</v>
      </c>
      <c r="J8" s="34" t="s">
        <v>141</v>
      </c>
      <c r="K8" s="34">
        <f>SUM('PT-RZ570'!E29:I31)</f>
        <v>79</v>
      </c>
      <c r="L8" s="78">
        <f>'PT-RZ570'!J29</f>
        <v>38</v>
      </c>
      <c r="M8" s="79">
        <f>L8/$K$8</f>
        <v>0.48101265822784811</v>
      </c>
      <c r="N8" s="76">
        <f>'PT-RZ570'!J31</f>
        <v>18</v>
      </c>
      <c r="O8" s="77">
        <f>N8/$K$8</f>
        <v>0.22784810126582278</v>
      </c>
      <c r="P8" s="71">
        <f>'PT-RZ570'!J30</f>
        <v>23</v>
      </c>
      <c r="Q8" s="80">
        <f>P8/$K$8</f>
        <v>0.29113924050632911</v>
      </c>
    </row>
    <row r="9" spans="1:17">
      <c r="A9" s="178"/>
      <c r="B9" s="38" t="s">
        <v>108</v>
      </c>
      <c r="C9" s="43">
        <v>2</v>
      </c>
      <c r="D9" s="44">
        <v>500</v>
      </c>
      <c r="E9" s="44">
        <f t="shared" si="0"/>
        <v>1000</v>
      </c>
      <c r="J9" s="34" t="s">
        <v>142</v>
      </c>
      <c r="K9" s="34">
        <f>SUM('VMZ50'!E24:I26)</f>
        <v>63</v>
      </c>
      <c r="L9" s="78">
        <f>'VMZ50'!J24</f>
        <v>37</v>
      </c>
      <c r="M9" s="79">
        <f>L9/$K$9</f>
        <v>0.58730158730158732</v>
      </c>
      <c r="N9" s="76">
        <f>'VMZ50'!J26</f>
        <v>13</v>
      </c>
      <c r="O9" s="77">
        <f>N9/$K$9</f>
        <v>0.20634920634920634</v>
      </c>
      <c r="P9" s="71">
        <f>'VMZ50'!J25</f>
        <v>13</v>
      </c>
      <c r="Q9" s="80">
        <f>P9/$K$9</f>
        <v>0.20634920634920634</v>
      </c>
    </row>
    <row r="10" spans="1:17">
      <c r="A10" s="178"/>
      <c r="B10" s="38" t="s">
        <v>127</v>
      </c>
      <c r="C10" s="43">
        <v>1</v>
      </c>
      <c r="D10" s="44">
        <v>400</v>
      </c>
      <c r="E10" s="44">
        <f t="shared" si="0"/>
        <v>400</v>
      </c>
      <c r="J10" s="34" t="s">
        <v>143</v>
      </c>
      <c r="K10" s="34">
        <f>SUM('MZ670'!E28:I30)</f>
        <v>73</v>
      </c>
      <c r="L10" s="78">
        <f>'MZ670'!J28</f>
        <v>38</v>
      </c>
      <c r="M10" s="79">
        <f>L10/$K$10</f>
        <v>0.52054794520547942</v>
      </c>
      <c r="N10" s="76">
        <f>'MZ670'!J30</f>
        <v>18</v>
      </c>
      <c r="O10" s="77">
        <f>N10/$K$10</f>
        <v>0.24657534246575341</v>
      </c>
      <c r="P10" s="71">
        <f>'MZ670'!J29</f>
        <v>17</v>
      </c>
      <c r="Q10" s="80">
        <f>P10/$K$10</f>
        <v>0.23287671232876711</v>
      </c>
    </row>
    <row r="11" spans="1:17">
      <c r="A11" s="179"/>
      <c r="B11" s="40" t="s">
        <v>119</v>
      </c>
      <c r="C11" s="45">
        <v>6</v>
      </c>
      <c r="D11" s="46">
        <v>4200</v>
      </c>
      <c r="E11" s="46">
        <f t="shared" si="0"/>
        <v>25200</v>
      </c>
    </row>
    <row r="12" spans="1:17">
      <c r="A12" s="180"/>
      <c r="B12" s="39" t="s">
        <v>110</v>
      </c>
      <c r="C12" s="47">
        <v>1</v>
      </c>
      <c r="D12" s="48">
        <v>800</v>
      </c>
      <c r="E12" s="48">
        <f t="shared" si="0"/>
        <v>800</v>
      </c>
    </row>
    <row r="13" spans="1:17">
      <c r="A13" s="177" t="s">
        <v>107</v>
      </c>
      <c r="B13" s="37" t="s">
        <v>111</v>
      </c>
      <c r="C13" s="41">
        <v>6</v>
      </c>
      <c r="D13" s="42">
        <v>2000</v>
      </c>
      <c r="E13" s="42">
        <f t="shared" si="0"/>
        <v>12000</v>
      </c>
    </row>
    <row r="14" spans="1:17">
      <c r="A14" s="178"/>
      <c r="B14" s="38" t="s">
        <v>116</v>
      </c>
      <c r="C14" s="43">
        <v>1</v>
      </c>
      <c r="D14" s="44">
        <v>6000</v>
      </c>
      <c r="E14" s="44">
        <f t="shared" si="0"/>
        <v>6000</v>
      </c>
    </row>
    <row r="15" spans="1:17">
      <c r="A15" s="178"/>
      <c r="B15" s="38" t="s">
        <v>117</v>
      </c>
      <c r="C15" s="43">
        <v>1</v>
      </c>
      <c r="D15" s="44">
        <v>2000</v>
      </c>
      <c r="E15" s="44">
        <f t="shared" si="0"/>
        <v>2000</v>
      </c>
    </row>
    <row r="16" spans="1:17">
      <c r="A16" s="179"/>
      <c r="B16" s="40" t="s">
        <v>118</v>
      </c>
      <c r="C16" s="45">
        <v>1</v>
      </c>
      <c r="D16" s="46">
        <v>1200</v>
      </c>
      <c r="E16" s="46">
        <f t="shared" si="0"/>
        <v>1200</v>
      </c>
    </row>
    <row r="17" spans="1:5">
      <c r="A17" s="180"/>
      <c r="B17" s="39" t="s">
        <v>134</v>
      </c>
      <c r="C17" s="47">
        <v>1</v>
      </c>
      <c r="D17" s="48">
        <v>0</v>
      </c>
      <c r="E17" s="48">
        <f>D17*C17</f>
        <v>0</v>
      </c>
    </row>
    <row r="18" spans="1:5">
      <c r="A18" s="181" t="s">
        <v>147</v>
      </c>
      <c r="B18" s="182"/>
      <c r="C18" s="182"/>
      <c r="D18" s="183"/>
      <c r="E18" s="50">
        <f>SUM(E8:E17)</f>
        <v>49400</v>
      </c>
    </row>
    <row r="19" spans="1:5">
      <c r="A19" s="181" t="s">
        <v>148</v>
      </c>
      <c r="B19" s="182"/>
      <c r="C19" s="182"/>
      <c r="D19" s="183"/>
      <c r="E19" s="49">
        <v>12000</v>
      </c>
    </row>
    <row r="20" spans="1:5">
      <c r="A20" s="181" t="s">
        <v>133</v>
      </c>
      <c r="B20" s="182"/>
      <c r="C20" s="182"/>
      <c r="D20" s="183"/>
      <c r="E20" s="72">
        <f>E18/E19</f>
        <v>4.1166666666666663</v>
      </c>
    </row>
    <row r="21" spans="1:5">
      <c r="A21" t="s">
        <v>126</v>
      </c>
      <c r="B21" t="s">
        <v>122</v>
      </c>
    </row>
    <row r="22" spans="1:5">
      <c r="B22" s="51" t="s">
        <v>124</v>
      </c>
    </row>
    <row r="26" spans="1:5">
      <c r="A26" t="s">
        <v>125</v>
      </c>
    </row>
    <row r="27" spans="1:5">
      <c r="A27" s="181" t="s">
        <v>113</v>
      </c>
      <c r="B27" s="183"/>
      <c r="C27" s="35" t="s">
        <v>112</v>
      </c>
      <c r="D27" s="34" t="s">
        <v>114</v>
      </c>
      <c r="E27" s="34" t="s">
        <v>115</v>
      </c>
    </row>
    <row r="28" spans="1:5">
      <c r="A28" s="177" t="s">
        <v>106</v>
      </c>
      <c r="B28" s="37" t="s">
        <v>120</v>
      </c>
      <c r="C28" s="41">
        <v>1</v>
      </c>
      <c r="D28" s="42">
        <v>800</v>
      </c>
      <c r="E28" s="42">
        <f t="shared" ref="E28:E36" si="1">D28*C28</f>
        <v>800</v>
      </c>
    </row>
    <row r="29" spans="1:5">
      <c r="A29" s="178"/>
      <c r="B29" s="38" t="s">
        <v>108</v>
      </c>
      <c r="C29" s="43">
        <v>2</v>
      </c>
      <c r="D29" s="44">
        <v>500</v>
      </c>
      <c r="E29" s="44">
        <f t="shared" si="1"/>
        <v>1000</v>
      </c>
    </row>
    <row r="30" spans="1:5">
      <c r="A30" s="178"/>
      <c r="B30" s="38" t="s">
        <v>109</v>
      </c>
      <c r="C30" s="43">
        <v>1</v>
      </c>
      <c r="D30" s="44">
        <v>1000</v>
      </c>
      <c r="E30" s="44">
        <f t="shared" si="1"/>
        <v>1000</v>
      </c>
    </row>
    <row r="31" spans="1:5">
      <c r="A31" s="179"/>
      <c r="B31" s="40" t="s">
        <v>119</v>
      </c>
      <c r="C31" s="45">
        <v>3</v>
      </c>
      <c r="D31" s="70">
        <v>4200</v>
      </c>
      <c r="E31" s="46">
        <f t="shared" si="1"/>
        <v>12600</v>
      </c>
    </row>
    <row r="32" spans="1:5">
      <c r="A32" s="180"/>
      <c r="B32" s="39" t="s">
        <v>110</v>
      </c>
      <c r="C32" s="47">
        <v>1</v>
      </c>
      <c r="D32" s="48">
        <v>800</v>
      </c>
      <c r="E32" s="48">
        <f t="shared" si="1"/>
        <v>800</v>
      </c>
    </row>
    <row r="33" spans="1:5">
      <c r="A33" s="177" t="s">
        <v>107</v>
      </c>
      <c r="B33" s="37" t="s">
        <v>111</v>
      </c>
      <c r="C33" s="41">
        <v>3</v>
      </c>
      <c r="D33" s="42">
        <v>2000</v>
      </c>
      <c r="E33" s="42">
        <f t="shared" si="1"/>
        <v>6000</v>
      </c>
    </row>
    <row r="34" spans="1:5">
      <c r="A34" s="178"/>
      <c r="B34" s="38" t="s">
        <v>116</v>
      </c>
      <c r="C34" s="43">
        <v>1</v>
      </c>
      <c r="D34" s="44">
        <v>6000</v>
      </c>
      <c r="E34" s="44">
        <f t="shared" si="1"/>
        <v>6000</v>
      </c>
    </row>
    <row r="35" spans="1:5">
      <c r="A35" s="178"/>
      <c r="B35" s="38" t="s">
        <v>117</v>
      </c>
      <c r="C35" s="43">
        <v>1</v>
      </c>
      <c r="D35" s="44">
        <v>2000</v>
      </c>
      <c r="E35" s="44">
        <f t="shared" si="1"/>
        <v>2000</v>
      </c>
    </row>
    <row r="36" spans="1:5">
      <c r="A36" s="179"/>
      <c r="B36" s="40" t="s">
        <v>118</v>
      </c>
      <c r="C36" s="45">
        <v>1</v>
      </c>
      <c r="D36" s="46">
        <v>1000</v>
      </c>
      <c r="E36" s="46">
        <f t="shared" si="1"/>
        <v>1000</v>
      </c>
    </row>
    <row r="37" spans="1:5">
      <c r="A37" s="180"/>
      <c r="B37" s="39" t="s">
        <v>134</v>
      </c>
      <c r="C37" s="47">
        <v>1</v>
      </c>
      <c r="D37" s="48">
        <v>0</v>
      </c>
      <c r="E37" s="48">
        <f>D37*C37</f>
        <v>0</v>
      </c>
    </row>
    <row r="38" spans="1:5">
      <c r="A38" s="181" t="s">
        <v>147</v>
      </c>
      <c r="B38" s="182"/>
      <c r="C38" s="182"/>
      <c r="D38" s="183"/>
      <c r="E38" s="81">
        <f>SUM(E28:E37)</f>
        <v>31200</v>
      </c>
    </row>
    <row r="39" spans="1:5">
      <c r="A39" s="181" t="s">
        <v>148</v>
      </c>
      <c r="B39" s="182"/>
      <c r="C39" s="182"/>
      <c r="D39" s="183"/>
      <c r="E39" s="49">
        <v>12000</v>
      </c>
    </row>
    <row r="40" spans="1:5">
      <c r="A40" s="175" t="s">
        <v>133</v>
      </c>
      <c r="B40" s="184"/>
      <c r="C40" s="184"/>
      <c r="D40" s="176"/>
      <c r="E40" s="72">
        <f>E38/E39</f>
        <v>2.6</v>
      </c>
    </row>
  </sheetData>
  <mergeCells count="16">
    <mergeCell ref="A39:D39"/>
    <mergeCell ref="A40:D40"/>
    <mergeCell ref="A27:B27"/>
    <mergeCell ref="J5:J6"/>
    <mergeCell ref="K5:K6"/>
    <mergeCell ref="A38:D38"/>
    <mergeCell ref="L5:M5"/>
    <mergeCell ref="N5:O5"/>
    <mergeCell ref="P5:Q5"/>
    <mergeCell ref="A28:A32"/>
    <mergeCell ref="A33:A37"/>
    <mergeCell ref="A8:A12"/>
    <mergeCell ref="A13:A17"/>
    <mergeCell ref="A18:D18"/>
    <mergeCell ref="A19:D19"/>
    <mergeCell ref="A20:D20"/>
  </mergeCells>
  <pageMargins left="0.7" right="0.7" top="0.75" bottom="0.75" header="0.3" footer="0.3"/>
  <pageSetup paperSize="9" orientation="portrait" horizontalDpi="300" verticalDpi="300" r:id="rId1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A9997-C4A1-49F3-8569-5D283FD17C38}">
  <sheetPr>
    <tabColor rgb="FFFFFF00"/>
  </sheetPr>
  <dimension ref="A1:O37"/>
  <sheetViews>
    <sheetView tabSelected="1" zoomScale="70" zoomScaleNormal="70" workbookViewId="0">
      <pane ySplit="3" topLeftCell="A39" activePane="bottomLeft" state="frozen"/>
      <selection pane="bottomLeft" activeCell="F29" sqref="F29"/>
    </sheetView>
  </sheetViews>
  <sheetFormatPr defaultRowHeight="14.5"/>
  <cols>
    <col min="1" max="1" width="9.1796875" style="1"/>
    <col min="2" max="2" width="11.453125" style="8" customWidth="1"/>
    <col min="3" max="3" width="24.453125" style="1" customWidth="1"/>
    <col min="4" max="4" width="45.1796875" style="1" customWidth="1"/>
    <col min="5" max="11" width="11.1796875" style="1" customWidth="1"/>
    <col min="12" max="12" width="35.453125" customWidth="1"/>
  </cols>
  <sheetData>
    <row r="1" spans="1:15" ht="82.5" customHeight="1">
      <c r="A1" s="187" t="s">
        <v>155</v>
      </c>
      <c r="B1" s="188"/>
      <c r="C1" s="188"/>
      <c r="D1" s="188"/>
      <c r="E1" s="188"/>
      <c r="F1" s="188"/>
      <c r="G1" s="188"/>
      <c r="H1" s="188"/>
      <c r="I1" s="188"/>
      <c r="J1" s="188"/>
      <c r="K1" s="188"/>
    </row>
    <row r="2" spans="1:15" s="1" customFormat="1" ht="24.75" customHeight="1">
      <c r="A2" s="150" t="s">
        <v>2</v>
      </c>
      <c r="B2" s="150" t="s">
        <v>7</v>
      </c>
      <c r="C2" s="150" t="s">
        <v>91</v>
      </c>
      <c r="D2" s="150" t="s">
        <v>8</v>
      </c>
      <c r="E2" s="147" t="s">
        <v>9</v>
      </c>
      <c r="F2" s="148"/>
      <c r="G2" s="148"/>
      <c r="H2" s="148"/>
      <c r="I2" s="148"/>
      <c r="J2" s="148"/>
      <c r="K2" s="149"/>
    </row>
    <row r="3" spans="1:15" ht="24.75" customHeight="1">
      <c r="A3" s="151"/>
      <c r="B3" s="151"/>
      <c r="C3" s="151"/>
      <c r="D3" s="151"/>
      <c r="E3" s="4" t="s">
        <v>11</v>
      </c>
      <c r="F3" s="4" t="s">
        <v>12</v>
      </c>
      <c r="G3" s="4" t="s">
        <v>13</v>
      </c>
      <c r="H3" s="4" t="s">
        <v>15</v>
      </c>
      <c r="I3" s="4" t="s">
        <v>14</v>
      </c>
      <c r="J3" s="4" t="s">
        <v>207</v>
      </c>
      <c r="K3" s="4" t="s">
        <v>208</v>
      </c>
    </row>
    <row r="4" spans="1:15" s="1" customFormat="1" ht="81" customHeight="1">
      <c r="A4" s="14">
        <v>1</v>
      </c>
      <c r="B4" s="152" t="s">
        <v>10</v>
      </c>
      <c r="C4" s="99" t="s">
        <v>161</v>
      </c>
      <c r="D4" s="14"/>
      <c r="E4" s="85"/>
      <c r="F4" s="85"/>
      <c r="G4" s="85"/>
      <c r="H4" s="86"/>
      <c r="I4" s="86"/>
      <c r="J4" s="86"/>
      <c r="K4" s="86"/>
      <c r="N4" s="54"/>
      <c r="O4" s="55" t="s">
        <v>128</v>
      </c>
    </row>
    <row r="5" spans="1:15" s="1" customFormat="1" ht="81" customHeight="1">
      <c r="A5" s="31">
        <v>2</v>
      </c>
      <c r="B5" s="153"/>
      <c r="C5" s="98" t="s">
        <v>26</v>
      </c>
      <c r="D5" s="31"/>
      <c r="E5" s="85"/>
      <c r="F5" s="85"/>
      <c r="G5" s="85"/>
      <c r="H5" s="86"/>
      <c r="I5" s="86"/>
      <c r="J5" s="86"/>
      <c r="K5" s="86"/>
      <c r="N5" s="56"/>
      <c r="O5" s="55" t="s">
        <v>130</v>
      </c>
    </row>
    <row r="6" spans="1:15" s="1" customFormat="1" ht="81" customHeight="1">
      <c r="A6" s="14">
        <v>3</v>
      </c>
      <c r="B6" s="153"/>
      <c r="C6" s="98" t="s">
        <v>24</v>
      </c>
      <c r="D6" s="31"/>
      <c r="E6" s="85"/>
      <c r="F6" s="85"/>
      <c r="G6" s="85"/>
      <c r="H6" s="86"/>
      <c r="I6" s="86"/>
      <c r="J6" s="86"/>
      <c r="K6" s="86"/>
      <c r="N6" s="57"/>
      <c r="O6" t="s">
        <v>129</v>
      </c>
    </row>
    <row r="7" spans="1:15" s="1" customFormat="1" ht="81" customHeight="1">
      <c r="A7" s="31">
        <v>4</v>
      </c>
      <c r="B7" s="153"/>
      <c r="C7" s="98" t="s">
        <v>205</v>
      </c>
      <c r="D7" s="31"/>
      <c r="E7" s="86"/>
      <c r="F7" s="85"/>
      <c r="G7" s="85"/>
      <c r="H7" s="85"/>
      <c r="I7" s="86"/>
      <c r="J7" s="86"/>
      <c r="K7" s="86"/>
      <c r="N7" s="57"/>
      <c r="O7"/>
    </row>
    <row r="8" spans="1:15" s="1" customFormat="1" ht="81" customHeight="1">
      <c r="A8" s="31">
        <v>5</v>
      </c>
      <c r="B8" s="153"/>
      <c r="C8" s="98" t="s">
        <v>156</v>
      </c>
      <c r="D8" s="31"/>
      <c r="E8" s="117"/>
      <c r="F8" s="85"/>
      <c r="G8" s="117"/>
      <c r="H8" s="117"/>
      <c r="I8" s="117"/>
      <c r="J8" s="117"/>
      <c r="K8" s="117"/>
      <c r="N8"/>
      <c r="O8"/>
    </row>
    <row r="9" spans="1:15" s="1" customFormat="1" ht="81" customHeight="1">
      <c r="A9" s="14">
        <v>6</v>
      </c>
      <c r="B9" s="153"/>
      <c r="C9" s="98" t="s">
        <v>157</v>
      </c>
      <c r="D9" s="31"/>
      <c r="E9" s="85"/>
      <c r="F9" s="85"/>
      <c r="G9" s="85"/>
      <c r="H9" s="86"/>
      <c r="I9" s="86"/>
      <c r="J9" s="86"/>
      <c r="K9" s="86"/>
      <c r="N9"/>
      <c r="O9"/>
    </row>
    <row r="10" spans="1:15" s="1" customFormat="1" ht="81" customHeight="1">
      <c r="A10" s="31">
        <v>7</v>
      </c>
      <c r="B10" s="153"/>
      <c r="C10" s="98" t="s">
        <v>158</v>
      </c>
      <c r="D10" s="31"/>
      <c r="E10" s="117"/>
      <c r="F10" s="85"/>
      <c r="G10" s="117"/>
      <c r="H10" s="117"/>
      <c r="I10" s="117"/>
      <c r="J10" s="117"/>
      <c r="K10" s="117"/>
      <c r="N10"/>
      <c r="O10"/>
    </row>
    <row r="11" spans="1:15" ht="81" customHeight="1" thickBot="1">
      <c r="A11" s="16">
        <v>8</v>
      </c>
      <c r="B11" s="154"/>
      <c r="C11" s="106" t="s">
        <v>105</v>
      </c>
      <c r="D11" s="16"/>
      <c r="E11" s="118"/>
      <c r="F11" s="118"/>
      <c r="G11" s="118"/>
      <c r="H11" s="118"/>
      <c r="I11" s="118"/>
      <c r="J11" s="118"/>
      <c r="K11" s="118"/>
    </row>
    <row r="12" spans="1:15" ht="103.5" customHeight="1">
      <c r="A12" s="18">
        <v>1</v>
      </c>
      <c r="B12" s="159" t="s">
        <v>16</v>
      </c>
      <c r="C12" s="107" t="s">
        <v>105</v>
      </c>
      <c r="D12" s="18"/>
      <c r="E12" s="119"/>
      <c r="F12" s="119"/>
      <c r="G12" s="120"/>
      <c r="H12" s="120"/>
      <c r="I12" s="120"/>
      <c r="J12" s="120"/>
      <c r="K12" s="120"/>
    </row>
    <row r="13" spans="1:15" ht="103.5" customHeight="1" thickBot="1">
      <c r="A13" s="16">
        <v>2</v>
      </c>
      <c r="B13" s="154"/>
      <c r="C13" s="103" t="s">
        <v>104</v>
      </c>
      <c r="D13" s="16"/>
      <c r="E13" s="96"/>
      <c r="F13" s="96"/>
      <c r="G13" s="118"/>
      <c r="H13" s="118"/>
      <c r="I13" s="118"/>
      <c r="J13" s="118"/>
      <c r="K13" s="118"/>
      <c r="L13" s="125" t="s">
        <v>206</v>
      </c>
    </row>
    <row r="14" spans="1:15" ht="59.25" customHeight="1">
      <c r="A14" s="18">
        <v>1</v>
      </c>
      <c r="B14" s="159" t="s">
        <v>0</v>
      </c>
      <c r="C14" s="107" t="s">
        <v>96</v>
      </c>
      <c r="D14" s="18"/>
      <c r="E14" s="90"/>
      <c r="F14" s="90"/>
      <c r="G14" s="90"/>
      <c r="H14" s="119"/>
      <c r="I14" s="119"/>
      <c r="J14" s="119"/>
      <c r="K14" s="119"/>
    </row>
    <row r="15" spans="1:15" ht="67.5" customHeight="1">
      <c r="A15" s="14">
        <v>2</v>
      </c>
      <c r="B15" s="153"/>
      <c r="C15" s="100" t="s">
        <v>97</v>
      </c>
      <c r="D15" s="14"/>
      <c r="E15" s="85"/>
      <c r="F15" s="85"/>
      <c r="G15" s="85"/>
      <c r="H15" s="86"/>
      <c r="I15" s="86"/>
      <c r="J15" s="86"/>
      <c r="K15" s="86"/>
    </row>
    <row r="16" spans="1:15" ht="150" customHeight="1">
      <c r="A16" s="23">
        <v>3</v>
      </c>
      <c r="B16" s="153"/>
      <c r="C16" s="99" t="s">
        <v>160</v>
      </c>
      <c r="D16" s="14"/>
      <c r="E16" s="85"/>
      <c r="F16" s="85"/>
      <c r="G16" s="85"/>
      <c r="H16" s="86"/>
      <c r="I16" s="86"/>
      <c r="J16" s="86"/>
      <c r="K16" s="86"/>
    </row>
    <row r="17" spans="1:11" ht="150" customHeight="1">
      <c r="A17" s="14">
        <v>4</v>
      </c>
      <c r="B17" s="153"/>
      <c r="C17" s="105" t="s">
        <v>159</v>
      </c>
      <c r="D17" s="31"/>
      <c r="E17" s="85"/>
      <c r="F17" s="85"/>
      <c r="G17" s="85"/>
      <c r="H17" s="86"/>
      <c r="I17" s="86"/>
      <c r="J17" s="86"/>
      <c r="K17" s="86"/>
    </row>
    <row r="18" spans="1:11" ht="222" customHeight="1" thickBot="1">
      <c r="A18" s="91">
        <v>5</v>
      </c>
      <c r="B18" s="154"/>
      <c r="C18" s="106" t="s">
        <v>24</v>
      </c>
      <c r="D18" s="16"/>
      <c r="E18" s="89"/>
      <c r="F18" s="89"/>
      <c r="G18" s="89"/>
      <c r="H18" s="96"/>
      <c r="I18" s="96"/>
      <c r="J18" s="96"/>
      <c r="K18" s="96"/>
    </row>
    <row r="19" spans="1:11" ht="141" customHeight="1">
      <c r="A19" s="18">
        <v>1</v>
      </c>
      <c r="B19" s="159" t="s">
        <v>27</v>
      </c>
      <c r="C19" s="110" t="s">
        <v>204</v>
      </c>
      <c r="D19" s="18"/>
      <c r="E19" s="90"/>
      <c r="F19" s="90"/>
      <c r="G19" s="90"/>
      <c r="H19" s="119"/>
      <c r="I19" s="119"/>
      <c r="J19" s="119"/>
      <c r="K19" s="119"/>
    </row>
    <row r="20" spans="1:11" ht="203.25" customHeight="1">
      <c r="A20" s="14">
        <v>2</v>
      </c>
      <c r="B20" s="153"/>
      <c r="C20" s="98" t="s">
        <v>23</v>
      </c>
      <c r="D20" s="14"/>
      <c r="E20" s="86"/>
      <c r="F20" s="86"/>
      <c r="G20" s="85"/>
      <c r="H20" s="85"/>
      <c r="I20" s="85"/>
      <c r="J20" s="85"/>
      <c r="K20" s="85"/>
    </row>
    <row r="21" spans="1:11" ht="203.25" customHeight="1">
      <c r="A21" s="23">
        <v>3</v>
      </c>
      <c r="B21" s="153"/>
      <c r="C21" s="98" t="s">
        <v>30</v>
      </c>
      <c r="D21" s="14"/>
      <c r="E21" s="85"/>
      <c r="F21" s="85"/>
      <c r="G21" s="85"/>
      <c r="H21" s="85"/>
      <c r="I21" s="85"/>
      <c r="J21" s="85"/>
      <c r="K21" s="85"/>
    </row>
    <row r="22" spans="1:11" ht="203.25" customHeight="1" thickBot="1">
      <c r="A22" s="16">
        <v>4</v>
      </c>
      <c r="B22" s="154"/>
      <c r="C22" s="103" t="s">
        <v>29</v>
      </c>
      <c r="D22" s="16"/>
      <c r="E22" s="96"/>
      <c r="F22" s="96"/>
      <c r="G22" s="89"/>
      <c r="H22" s="89"/>
      <c r="I22" s="89"/>
      <c r="J22" s="89"/>
      <c r="K22" s="89"/>
    </row>
    <row r="23" spans="1:11" ht="57" customHeight="1">
      <c r="A23" s="18">
        <v>1</v>
      </c>
      <c r="B23" s="190" t="s">
        <v>19</v>
      </c>
      <c r="C23" s="108" t="s">
        <v>5</v>
      </c>
      <c r="D23" s="18"/>
      <c r="E23" s="90"/>
      <c r="F23" s="90"/>
      <c r="G23" s="90"/>
      <c r="H23" s="119"/>
      <c r="I23" s="119"/>
      <c r="J23" s="119"/>
      <c r="K23" s="119"/>
    </row>
    <row r="24" spans="1:11" ht="38.25" customHeight="1">
      <c r="A24" s="14">
        <v>2</v>
      </c>
      <c r="B24" s="191"/>
      <c r="C24" s="100" t="s">
        <v>6</v>
      </c>
      <c r="D24" s="14"/>
      <c r="E24" s="85"/>
      <c r="F24" s="85"/>
      <c r="G24" s="85"/>
      <c r="H24" s="86"/>
      <c r="I24" s="86"/>
      <c r="J24" s="86"/>
      <c r="K24" s="86"/>
    </row>
    <row r="25" spans="1:11" ht="124.5" customHeight="1">
      <c r="A25" s="14">
        <v>3</v>
      </c>
      <c r="B25" s="191"/>
      <c r="C25" s="99" t="s">
        <v>95</v>
      </c>
      <c r="D25" s="14"/>
      <c r="E25" s="85"/>
      <c r="F25" s="85"/>
      <c r="G25" s="117"/>
      <c r="H25" s="86"/>
      <c r="I25" s="86"/>
      <c r="J25" s="86"/>
      <c r="K25" s="86"/>
    </row>
    <row r="26" spans="1:11" ht="124.5" customHeight="1">
      <c r="A26" s="14">
        <v>4</v>
      </c>
      <c r="B26" s="191"/>
      <c r="C26" s="99" t="s">
        <v>94</v>
      </c>
      <c r="D26" s="14"/>
      <c r="E26" s="85"/>
      <c r="F26" s="85"/>
      <c r="G26" s="117"/>
      <c r="H26" s="86"/>
      <c r="I26" s="86"/>
      <c r="J26" s="86"/>
      <c r="K26" s="86"/>
    </row>
    <row r="27" spans="1:11" ht="183.75" customHeight="1">
      <c r="A27" s="14">
        <v>5</v>
      </c>
      <c r="B27" s="191"/>
      <c r="C27" s="100" t="s">
        <v>20</v>
      </c>
      <c r="D27" s="14"/>
      <c r="E27" s="85"/>
      <c r="F27" s="85"/>
      <c r="G27" s="85"/>
      <c r="H27" s="86"/>
      <c r="I27" s="85"/>
      <c r="J27" s="85"/>
      <c r="K27" s="85"/>
    </row>
    <row r="28" spans="1:11" ht="110.25" customHeight="1" thickBot="1">
      <c r="A28" s="16">
        <v>6</v>
      </c>
      <c r="B28" s="192"/>
      <c r="C28" s="103" t="s">
        <v>21</v>
      </c>
      <c r="D28" s="16"/>
      <c r="E28" s="96"/>
      <c r="F28" s="96"/>
      <c r="G28" s="118"/>
      <c r="H28" s="118"/>
      <c r="I28" s="118"/>
      <c r="J28" s="118"/>
      <c r="K28" s="118"/>
    </row>
    <row r="29" spans="1:11" ht="191.25" customHeight="1">
      <c r="A29" s="18">
        <v>1</v>
      </c>
      <c r="B29" s="189" t="s">
        <v>22</v>
      </c>
      <c r="C29" s="108" t="s">
        <v>3</v>
      </c>
      <c r="D29" s="18"/>
      <c r="E29" s="90"/>
      <c r="F29" s="90"/>
      <c r="G29" s="90"/>
      <c r="H29" s="119"/>
      <c r="I29" s="119"/>
      <c r="J29" s="119"/>
      <c r="K29" s="119"/>
    </row>
    <row r="30" spans="1:11" ht="63.75" customHeight="1">
      <c r="A30" s="14">
        <v>2</v>
      </c>
      <c r="B30" s="155"/>
      <c r="C30" s="100" t="s">
        <v>4</v>
      </c>
      <c r="D30" s="14"/>
      <c r="E30" s="85"/>
      <c r="F30" s="85"/>
      <c r="G30" s="85"/>
      <c r="H30" s="86"/>
      <c r="I30" s="86"/>
      <c r="J30" s="86"/>
      <c r="K30" s="86"/>
    </row>
    <row r="31" spans="1:11" ht="201.75" customHeight="1">
      <c r="A31" s="14">
        <v>3</v>
      </c>
      <c r="B31" s="155"/>
      <c r="C31" s="100" t="s">
        <v>101</v>
      </c>
      <c r="D31" s="14"/>
      <c r="E31" s="85"/>
      <c r="F31" s="85"/>
      <c r="G31" s="85"/>
      <c r="H31" s="86"/>
      <c r="I31" s="86"/>
      <c r="J31" s="86"/>
      <c r="K31" s="86"/>
    </row>
    <row r="32" spans="1:11" ht="94.5" customHeight="1" thickBot="1">
      <c r="A32" s="16">
        <v>4</v>
      </c>
      <c r="B32" s="156"/>
      <c r="C32" s="106" t="s">
        <v>23</v>
      </c>
      <c r="D32" s="16"/>
      <c r="E32" s="96"/>
      <c r="F32" s="96"/>
      <c r="G32" s="89"/>
      <c r="H32" s="89"/>
      <c r="I32" s="89"/>
      <c r="J32" s="89"/>
      <c r="K32" s="89"/>
    </row>
    <row r="34" spans="4:13" ht="15.5">
      <c r="D34" s="59" t="s">
        <v>1</v>
      </c>
      <c r="E34" s="60">
        <f t="shared" ref="E34:K34" si="0">COUNTIF(E4:E32,$D$34)</f>
        <v>0</v>
      </c>
      <c r="F34" s="60">
        <f t="shared" si="0"/>
        <v>0</v>
      </c>
      <c r="G34" s="60">
        <f t="shared" si="0"/>
        <v>0</v>
      </c>
      <c r="H34" s="60">
        <f t="shared" si="0"/>
        <v>0</v>
      </c>
      <c r="I34" s="60">
        <f t="shared" si="0"/>
        <v>0</v>
      </c>
      <c r="J34" s="60">
        <f t="shared" si="0"/>
        <v>0</v>
      </c>
      <c r="K34" s="60">
        <f t="shared" si="0"/>
        <v>0</v>
      </c>
      <c r="L34" s="60">
        <f>SUM(E34:K34)</f>
        <v>0</v>
      </c>
      <c r="M34" s="66" t="e">
        <f>L34/SUM($L$34:$L$36)</f>
        <v>#DIV/0!</v>
      </c>
    </row>
    <row r="35" spans="4:13" ht="15.5">
      <c r="D35" s="61" t="s">
        <v>132</v>
      </c>
      <c r="E35" s="62">
        <f t="shared" ref="E35:K35" si="1">COUNTIF(E4:E32,$D$35)</f>
        <v>0</v>
      </c>
      <c r="F35" s="62">
        <f t="shared" si="1"/>
        <v>0</v>
      </c>
      <c r="G35" s="62">
        <f t="shared" si="1"/>
        <v>0</v>
      </c>
      <c r="H35" s="62">
        <f t="shared" si="1"/>
        <v>0</v>
      </c>
      <c r="I35" s="62">
        <f t="shared" si="1"/>
        <v>0</v>
      </c>
      <c r="J35" s="62">
        <f t="shared" si="1"/>
        <v>0</v>
      </c>
      <c r="K35" s="62">
        <f t="shared" si="1"/>
        <v>0</v>
      </c>
      <c r="L35" s="62">
        <f>SUM(E35:K35)</f>
        <v>0</v>
      </c>
      <c r="M35" s="68" t="e">
        <f t="shared" ref="M35:M36" si="2">L35/SUM($L$34:$L$36)</f>
        <v>#DIV/0!</v>
      </c>
    </row>
    <row r="36" spans="4:13" ht="15.5">
      <c r="D36" s="63" t="s">
        <v>131</v>
      </c>
      <c r="E36" s="64">
        <f t="shared" ref="E36:K36" si="3">COUNTIF(E4:E32,$D$36)</f>
        <v>0</v>
      </c>
      <c r="F36" s="64">
        <f t="shared" si="3"/>
        <v>0</v>
      </c>
      <c r="G36" s="64">
        <f t="shared" si="3"/>
        <v>0</v>
      </c>
      <c r="H36" s="64">
        <f t="shared" si="3"/>
        <v>0</v>
      </c>
      <c r="I36" s="64">
        <f t="shared" si="3"/>
        <v>0</v>
      </c>
      <c r="J36" s="64">
        <f t="shared" si="3"/>
        <v>0</v>
      </c>
      <c r="K36" s="64">
        <f t="shared" si="3"/>
        <v>0</v>
      </c>
      <c r="L36" s="64">
        <f>SUM(E36:K36)</f>
        <v>0</v>
      </c>
      <c r="M36" s="67" t="e">
        <f t="shared" si="2"/>
        <v>#DIV/0!</v>
      </c>
    </row>
    <row r="37" spans="4:13">
      <c r="D37" s="65"/>
      <c r="E37" s="65"/>
      <c r="F37" s="65"/>
      <c r="G37" s="65"/>
      <c r="H37" s="65"/>
      <c r="I37" s="65"/>
      <c r="J37" s="65"/>
      <c r="K37" s="65"/>
    </row>
  </sheetData>
  <mergeCells count="12">
    <mergeCell ref="B4:B11"/>
    <mergeCell ref="B12:B13"/>
    <mergeCell ref="B14:B18"/>
    <mergeCell ref="B19:B22"/>
    <mergeCell ref="B29:B32"/>
    <mergeCell ref="B23:B28"/>
    <mergeCell ref="A1:K1"/>
    <mergeCell ref="A2:A3"/>
    <mergeCell ref="B2:B3"/>
    <mergeCell ref="C2:C3"/>
    <mergeCell ref="D2:D3"/>
    <mergeCell ref="E2:K2"/>
  </mergeCells>
  <pageMargins left="0" right="0" top="0" bottom="0" header="0" footer="0"/>
  <pageSetup paperSize="9" orientation="landscape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PT-RZ970 </vt:lpstr>
      <vt:lpstr>PT-RZ570</vt:lpstr>
      <vt:lpstr>VMZ50</vt:lpstr>
      <vt:lpstr>MZ670</vt:lpstr>
      <vt:lpstr>Summary item check </vt:lpstr>
      <vt:lpstr>Ảnh sản phẩm (2)</vt:lpstr>
      <vt:lpstr>form</vt:lpstr>
      <vt:lpstr>Investment</vt:lpstr>
      <vt:lpstr>PT-RZ690</vt:lpstr>
      <vt:lpstr>MZ11K</vt:lpstr>
      <vt:lpstr>PT-REZ</vt:lpstr>
      <vt:lpstr>PT-FRZ</vt:lpstr>
      <vt:lpstr>MZ682</vt:lpstr>
      <vt:lpstr>PT-RQ7 (chưa làm)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Quyen Do ngoc</dc:creator>
  <cp:lastModifiedBy>HOANG MINH_Son</cp:lastModifiedBy>
  <cp:lastPrinted>2020-05-16T06:57:06Z</cp:lastPrinted>
  <dcterms:created xsi:type="dcterms:W3CDTF">2020-05-13T04:28:12Z</dcterms:created>
  <dcterms:modified xsi:type="dcterms:W3CDTF">2024-10-02T07:18:59Z</dcterms:modified>
</cp:coreProperties>
</file>